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TRI-149-1\Desktop\운영지원실_백인의\정보공개\기관업무운영추진비\기관운영업무추진비\2017년\6월\"/>
    </mc:Choice>
  </mc:AlternateContent>
  <bookViews>
    <workbookView xWindow="600" yWindow="300" windowWidth="15795" windowHeight="7740"/>
  </bookViews>
  <sheets>
    <sheet name="총괄-감사" sheetId="4" r:id="rId1"/>
    <sheet name="업무추진비_감사" sheetId="6" r:id="rId2"/>
  </sheets>
  <definedNames>
    <definedName name="_xlnm._FilterDatabase" localSheetId="1" hidden="1">업무추진비_감사!$B$4:$N$4</definedName>
    <definedName name="_xlnm.Print_Area" localSheetId="1">업무추진비_감사!$B:$M</definedName>
    <definedName name="_xlnm.Print_Area" localSheetId="0">'총괄-감사'!$B:$L</definedName>
    <definedName name="_xlnm.Print_Titles" localSheetId="1">업무추진비_감사!$4:$4</definedName>
  </definedNames>
  <calcPr calcId="152511"/>
</workbook>
</file>

<file path=xl/calcChain.xml><?xml version="1.0" encoding="utf-8"?>
<calcChain xmlns="http://schemas.openxmlformats.org/spreadsheetml/2006/main">
  <c r="I8" i="6" l="1"/>
  <c r="K21" i="4" l="1"/>
  <c r="L28" i="4" l="1"/>
  <c r="K28" i="4"/>
  <c r="J32" i="4" l="1"/>
  <c r="I12" i="4" s="1"/>
  <c r="I32" i="4"/>
  <c r="H32" i="4"/>
  <c r="G12" i="4" s="1"/>
  <c r="G32" i="4"/>
  <c r="F32" i="4"/>
  <c r="E12" i="4" s="1"/>
  <c r="E32" i="4"/>
  <c r="D32" i="4"/>
  <c r="C12" i="4" s="1"/>
  <c r="C32" i="4"/>
  <c r="L31" i="4"/>
  <c r="K31" i="4"/>
  <c r="L30" i="4"/>
  <c r="K30" i="4"/>
  <c r="L29" i="4"/>
  <c r="K29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L20" i="4"/>
  <c r="K20" i="4"/>
  <c r="L32" i="4" l="1"/>
  <c r="G7" i="4" s="1"/>
  <c r="K7" i="4" s="1"/>
  <c r="K32" i="4"/>
  <c r="K12" i="4"/>
  <c r="C13" i="4" l="1"/>
  <c r="I7" i="4"/>
  <c r="I13" i="4"/>
  <c r="G13" i="4"/>
  <c r="E13" i="4"/>
  <c r="K13" i="4" l="1"/>
</calcChain>
</file>

<file path=xl/sharedStrings.xml><?xml version="1.0" encoding="utf-8"?>
<sst xmlns="http://schemas.openxmlformats.org/spreadsheetml/2006/main" count="78" uniqueCount="62">
  <si>
    <t>한국전자통신연구원</t>
    <phoneticPr fontId="4" type="noConversion"/>
  </si>
  <si>
    <t>연도</t>
    <phoneticPr fontId="4" type="noConversion"/>
  </si>
  <si>
    <t>월</t>
    <phoneticPr fontId="4" type="noConversion"/>
  </si>
  <si>
    <t>내역</t>
    <phoneticPr fontId="4" type="noConversion"/>
  </si>
  <si>
    <t>집행액</t>
    <phoneticPr fontId="4" type="noConversion"/>
  </si>
  <si>
    <t>상호</t>
    <phoneticPr fontId="4" type="noConversion"/>
  </si>
  <si>
    <t>주소</t>
    <phoneticPr fontId="4" type="noConversion"/>
  </si>
  <si>
    <t>결제유형</t>
    <phoneticPr fontId="4" type="noConversion"/>
  </si>
  <si>
    <t>3월</t>
  </si>
  <si>
    <t>4월</t>
  </si>
  <si>
    <t>5월</t>
  </si>
  <si>
    <t>6월</t>
  </si>
  <si>
    <t>7월</t>
  </si>
  <si>
    <t>8월</t>
  </si>
  <si>
    <t>9월</t>
  </si>
  <si>
    <t>10월</t>
  </si>
  <si>
    <t>(금액 단위 : 원)</t>
    <phoneticPr fontId="4" type="noConversion"/>
  </si>
  <si>
    <t>비율</t>
    <phoneticPr fontId="4" type="noConversion"/>
  </si>
  <si>
    <t>3. 월별 및 사용용도별 현황</t>
    <phoneticPr fontId="4" type="noConversion"/>
  </si>
  <si>
    <t>구분</t>
    <phoneticPr fontId="4" type="noConversion"/>
  </si>
  <si>
    <t>집행 내역</t>
    <phoneticPr fontId="4" type="noConversion"/>
  </si>
  <si>
    <t>합계</t>
    <phoneticPr fontId="4" type="noConversion"/>
  </si>
  <si>
    <t>회의, 업무협의 등</t>
    <phoneticPr fontId="4" type="noConversion"/>
  </si>
  <si>
    <t>경조비</t>
    <phoneticPr fontId="4" type="noConversion"/>
  </si>
  <si>
    <t>직원 사기진작</t>
    <phoneticPr fontId="4" type="noConversion"/>
  </si>
  <si>
    <t>기타</t>
    <phoneticPr fontId="4" type="noConversion"/>
  </si>
  <si>
    <t>건</t>
    <phoneticPr fontId="4" type="noConversion"/>
  </si>
  <si>
    <t>금액</t>
    <phoneticPr fontId="4" type="noConversion"/>
  </si>
  <si>
    <t>1월</t>
    <phoneticPr fontId="4" type="noConversion"/>
  </si>
  <si>
    <t>2월</t>
    <phoneticPr fontId="4" type="noConversion"/>
  </si>
  <si>
    <t>11월</t>
    <phoneticPr fontId="4" type="noConversion"/>
  </si>
  <si>
    <t>12월</t>
    <phoneticPr fontId="4" type="noConversion"/>
  </si>
  <si>
    <t>계</t>
    <phoneticPr fontId="4" type="noConversion"/>
  </si>
  <si>
    <t>한국전자통신연구원</t>
    <phoneticPr fontId="4" type="noConversion"/>
  </si>
  <si>
    <t>1. 총괄</t>
    <phoneticPr fontId="4" type="noConversion"/>
  </si>
  <si>
    <t>(금액 단위 : 원)</t>
    <phoneticPr fontId="4" type="noConversion"/>
  </si>
  <si>
    <t>이달 집행</t>
    <phoneticPr fontId="4" type="noConversion"/>
  </si>
  <si>
    <t>집행 누계</t>
    <phoneticPr fontId="4" type="noConversion"/>
  </si>
  <si>
    <t>잔액</t>
    <phoneticPr fontId="4" type="noConversion"/>
  </si>
  <si>
    <t>비고(집행율, %)</t>
    <phoneticPr fontId="4" type="noConversion"/>
  </si>
  <si>
    <t xml:space="preserve">  </t>
    <phoneticPr fontId="4" type="noConversion"/>
  </si>
  <si>
    <t>2. 사용용도별 집행 내역(연간 누계)</t>
    <phoneticPr fontId="4" type="noConversion"/>
  </si>
  <si>
    <t>회의, 업무협의, 간담회 등</t>
    <phoneticPr fontId="4" type="noConversion"/>
  </si>
  <si>
    <t>집행부서</t>
    <phoneticPr fontId="4" type="noConversion"/>
  </si>
  <si>
    <t>사용용도</t>
    <phoneticPr fontId="6" type="noConversion"/>
  </si>
  <si>
    <t>집행일</t>
    <phoneticPr fontId="4" type="noConversion"/>
  </si>
  <si>
    <t>감사</t>
    <phoneticPr fontId="4" type="noConversion"/>
  </si>
  <si>
    <t>소계</t>
    <phoneticPr fontId="4" type="noConversion"/>
  </si>
  <si>
    <t>2017년 예산</t>
    <phoneticPr fontId="4" type="noConversion"/>
  </si>
  <si>
    <t>직원격려 및 의견수렴</t>
    <phoneticPr fontId="11" type="noConversion"/>
  </si>
  <si>
    <t>감사 기관운영업무추진비 집행현황(2017년 6월)</t>
    <phoneticPr fontId="4" type="noConversion"/>
  </si>
  <si>
    <t>감사 기관운영업무추진비 집행 내역(2017년 6월 기준)</t>
    <phoneticPr fontId="6" type="noConversion"/>
  </si>
  <si>
    <t>사업화부문 감사업무 협의</t>
    <phoneticPr fontId="11" type="noConversion"/>
  </si>
  <si>
    <t>직원격려(울산공동연구실)</t>
    <phoneticPr fontId="11" type="noConversion"/>
  </si>
  <si>
    <t>옥천가</t>
    <phoneticPr fontId="11" type="noConversion"/>
  </si>
  <si>
    <t>계성</t>
    <phoneticPr fontId="11" type="noConversion"/>
  </si>
  <si>
    <t>죽림정</t>
    <phoneticPr fontId="11" type="noConversion"/>
  </si>
  <si>
    <t>대전광역시 유성구 봉명동 535-4</t>
    <phoneticPr fontId="11" type="noConversion"/>
  </si>
  <si>
    <t>울산광역시 중구 함월1길 24(성안동)</t>
    <phoneticPr fontId="11" type="noConversion"/>
  </si>
  <si>
    <t>대전광역시 서구 괴정로 63-1(괴정동)</t>
    <phoneticPr fontId="11" type="noConversion"/>
  </si>
  <si>
    <t>법인카드</t>
    <phoneticPr fontId="11" type="noConversion"/>
  </si>
  <si>
    <t>법인카드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</si>
</sst>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₩&quot;#,##0;[Red]\-&quot;₩&quot;#,##0"/>
    <numFmt numFmtId="41" formatCode="_-* #,##0_-;\-* #,##0_-;_-* &quot;-&quot;_-;_-@_-"/>
    <numFmt numFmtId="176" formatCode="&quot;₩&quot;#,##0_);[Red]\(&quot;₩&quot;#,##0\)"/>
    <numFmt numFmtId="177" formatCode="0_);[Red]\(0\)"/>
  </numFmts>
  <fonts count="1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b/>
      <sz val="14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8"/>
      <name val="맑은 고딕"/>
      <family val="2"/>
      <charset val="129"/>
    </font>
    <font>
      <b/>
      <sz val="11"/>
      <name val="돋움"/>
      <family val="3"/>
      <charset val="129"/>
    </font>
    <font>
      <b/>
      <sz val="16"/>
      <name val="돋움"/>
      <family val="3"/>
      <charset val="129"/>
    </font>
    <font>
      <sz val="12"/>
      <name val="돋움"/>
      <family val="3"/>
      <charset val="129"/>
    </font>
    <font>
      <b/>
      <sz val="11"/>
      <color indexed="12"/>
      <name val="돋움"/>
      <family val="3"/>
      <charset val="129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60">
    <xf numFmtId="0" fontId="0" fillId="0" borderId="0" xfId="0">
      <alignment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76" fontId="2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horizontal="left" vertical="center"/>
    </xf>
    <xf numFmtId="176" fontId="0" fillId="0" borderId="0" xfId="0" applyNumberFormat="1" applyFill="1">
      <alignment vertical="center"/>
    </xf>
    <xf numFmtId="6" fontId="0" fillId="0" borderId="1" xfId="0" applyNumberFormat="1" applyFont="1" applyFill="1" applyBorder="1" applyAlignment="1">
      <alignment horizontal="center" vertical="center" wrapText="1"/>
    </xf>
    <xf numFmtId="0" fontId="2" fillId="0" borderId="0" xfId="1" applyFont="1">
      <alignment vertical="center"/>
    </xf>
    <xf numFmtId="0" fontId="7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right" vertical="center" indent="1"/>
    </xf>
    <xf numFmtId="0" fontId="2" fillId="0" borderId="0" xfId="1" applyFont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41" fontId="0" fillId="0" borderId="1" xfId="0" applyNumberFormat="1" applyBorder="1">
      <alignment vertical="center"/>
    </xf>
    <xf numFmtId="6" fontId="0" fillId="0" borderId="0" xfId="0" applyNumberFormat="1" applyFill="1">
      <alignment vertical="center"/>
    </xf>
    <xf numFmtId="0" fontId="2" fillId="0" borderId="1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20" fontId="5" fillId="0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6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vertical="center" wrapText="1"/>
    </xf>
    <xf numFmtId="176" fontId="5" fillId="2" borderId="1" xfId="0" applyNumberFormat="1" applyFont="1" applyFill="1" applyBorder="1">
      <alignment vertical="center"/>
    </xf>
    <xf numFmtId="14" fontId="2" fillId="0" borderId="1" xfId="5" applyNumberFormat="1" applyFont="1" applyFill="1" applyBorder="1" applyAlignment="1">
      <alignment horizontal="center" vertical="center" wrapText="1"/>
    </xf>
    <xf numFmtId="6" fontId="2" fillId="0" borderId="1" xfId="5" applyNumberFormat="1" applyFont="1" applyFill="1" applyBorder="1" applyAlignment="1">
      <alignment vertical="center" wrapText="1"/>
    </xf>
    <xf numFmtId="0" fontId="5" fillId="2" borderId="1" xfId="0" quotePrefix="1" applyFont="1" applyFill="1" applyBorder="1" applyAlignment="1">
      <alignment horizontal="center" vertical="center"/>
    </xf>
    <xf numFmtId="0" fontId="2" fillId="0" borderId="1" xfId="5" applyFont="1" applyFill="1" applyBorder="1" applyAlignment="1">
      <alignment vertical="center" wrapText="1"/>
    </xf>
    <xf numFmtId="176" fontId="2" fillId="0" borderId="1" xfId="5" applyNumberFormat="1" applyFont="1" applyFill="1" applyBorder="1" applyAlignment="1">
      <alignment vertical="center" wrapText="1"/>
    </xf>
    <xf numFmtId="0" fontId="2" fillId="0" borderId="1" xfId="5" applyFont="1" applyFill="1" applyBorder="1" applyAlignment="1">
      <alignment horizontal="center" vertical="center" wrapText="1"/>
    </xf>
    <xf numFmtId="41" fontId="2" fillId="0" borderId="0" xfId="1" applyNumberFormat="1" applyFont="1">
      <alignment vertical="center"/>
    </xf>
    <xf numFmtId="0" fontId="2" fillId="0" borderId="1" xfId="5" applyFont="1" applyFill="1" applyBorder="1" applyAlignment="1">
      <alignment horizontal="left" vertical="center" wrapText="1"/>
    </xf>
    <xf numFmtId="0" fontId="3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right" vertical="center"/>
    </xf>
    <xf numFmtId="0" fontId="0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41" fontId="2" fillId="0" borderId="1" xfId="2" applyFont="1" applyBorder="1" applyAlignment="1">
      <alignment horizontal="center" vertical="center"/>
    </xf>
    <xf numFmtId="41" fontId="10" fillId="0" borderId="1" xfId="2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right" vertical="center"/>
    </xf>
    <xf numFmtId="10" fontId="2" fillId="0" borderId="1" xfId="3" applyNumberFormat="1" applyFont="1" applyBorder="1" applyAlignment="1">
      <alignment horizontal="right" vertical="center" wrapText="1"/>
    </xf>
    <xf numFmtId="10" fontId="2" fillId="0" borderId="1" xfId="3" applyNumberFormat="1" applyFont="1" applyBorder="1" applyAlignment="1">
      <alignment horizontal="right" vertical="center"/>
    </xf>
    <xf numFmtId="41" fontId="2" fillId="0" borderId="1" xfId="2" applyFont="1" applyBorder="1" applyAlignment="1">
      <alignment horizontal="right" vertical="center"/>
    </xf>
    <xf numFmtId="41" fontId="10" fillId="0" borderId="1" xfId="1" applyNumberFormat="1" applyFont="1" applyBorder="1" applyAlignment="1">
      <alignment horizontal="right" vertical="center"/>
    </xf>
    <xf numFmtId="0" fontId="10" fillId="0" borderId="1" xfId="1" applyFont="1" applyBorder="1" applyAlignment="1">
      <alignment horizontal="right" vertical="center"/>
    </xf>
    <xf numFmtId="0" fontId="2" fillId="0" borderId="1" xfId="1" applyFont="1" applyBorder="1" applyAlignment="1">
      <alignment vertical="center"/>
    </xf>
  </cellXfs>
  <cellStyles count="6">
    <cellStyle name="백분율 2" xfId="3"/>
    <cellStyle name="쉼표 [0] 2" xfId="2"/>
    <cellStyle name="표준" xfId="0" builtinId="0"/>
    <cellStyle name="표준 2" xfId="1"/>
    <cellStyle name="표준 3" xfId="4"/>
    <cellStyle name="표준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0</xdr:row>
      <xdr:rowOff>76199</xdr:rowOff>
    </xdr:from>
    <xdr:to>
      <xdr:col>13</xdr:col>
      <xdr:colOff>742951</xdr:colOff>
      <xdr:row>2</xdr:row>
      <xdr:rowOff>85724</xdr:rowOff>
    </xdr:to>
    <xdr:sp macro="" textlink="">
      <xdr:nvSpPr>
        <xdr:cNvPr id="5" name="TextBox 4"/>
        <xdr:cNvSpPr txBox="1"/>
      </xdr:nvSpPr>
      <xdr:spPr>
        <a:xfrm>
          <a:off x="6953250" y="76199"/>
          <a:ext cx="1419226" cy="13049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ko-KR" altLang="en-US" sz="1100" b="0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사용용도 구분</a:t>
          </a:r>
          <a:endParaRPr lang="en-US" altLang="ko-KR" sz="1100" b="0" i="0" u="sng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회의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US" altLang="ko-K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업무협의 등    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경조비</a:t>
          </a:r>
          <a:endParaRPr lang="en-US" altLang="ko-K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직원 사기진작           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기타</a:t>
          </a:r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tabSelected="1" topLeftCell="A10" zoomScaleNormal="100" zoomScaleSheetLayoutView="100" workbookViewId="0">
      <selection activeCell="E8" sqref="E8"/>
    </sheetView>
  </sheetViews>
  <sheetFormatPr defaultRowHeight="13.5" x14ac:dyDescent="0.15"/>
  <cols>
    <col min="1" max="1" width="3.44140625" style="16" customWidth="1"/>
    <col min="2" max="2" width="7.109375" style="16" customWidth="1"/>
    <col min="3" max="3" width="5.6640625" style="16" customWidth="1"/>
    <col min="4" max="4" width="12.6640625" style="16" bestFit="1" customWidth="1"/>
    <col min="5" max="5" width="5.88671875" style="16" customWidth="1"/>
    <col min="6" max="6" width="12.44140625" style="16" bestFit="1" customWidth="1"/>
    <col min="7" max="7" width="5.77734375" style="16" customWidth="1"/>
    <col min="8" max="8" width="11.44140625" style="16" bestFit="1" customWidth="1"/>
    <col min="9" max="9" width="6" style="16" customWidth="1"/>
    <col min="10" max="10" width="8.77734375" style="16" customWidth="1"/>
    <col min="11" max="11" width="5.77734375" style="16" customWidth="1"/>
    <col min="12" max="12" width="12.6640625" style="16" bestFit="1" customWidth="1"/>
    <col min="13" max="16384" width="8.88671875" style="16"/>
  </cols>
  <sheetData>
    <row r="1" spans="2:12" ht="47.25" customHeight="1" x14ac:dyDescent="0.15">
      <c r="B1" s="45" t="s">
        <v>51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2:12" ht="17.25" customHeight="1" x14ac:dyDescent="0.15">
      <c r="B2" s="25" t="s">
        <v>33</v>
      </c>
      <c r="C2" s="25"/>
      <c r="D2" s="25"/>
      <c r="E2" s="25"/>
    </row>
    <row r="4" spans="2:12" s="17" customFormat="1" ht="18.75" x14ac:dyDescent="0.15">
      <c r="B4" s="44" t="s">
        <v>34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ht="16.5" customHeight="1" x14ac:dyDescent="0.15">
      <c r="J5" s="46" t="s">
        <v>35</v>
      </c>
      <c r="K5" s="46"/>
      <c r="L5" s="46"/>
    </row>
    <row r="6" spans="2:12" ht="26.25" customHeight="1" x14ac:dyDescent="0.15">
      <c r="B6" s="47" t="s">
        <v>48</v>
      </c>
      <c r="C6" s="48"/>
      <c r="D6" s="48"/>
      <c r="E6" s="48" t="s">
        <v>36</v>
      </c>
      <c r="F6" s="48"/>
      <c r="G6" s="49" t="s">
        <v>37</v>
      </c>
      <c r="H6" s="48"/>
      <c r="I6" s="48" t="s">
        <v>38</v>
      </c>
      <c r="J6" s="48"/>
      <c r="K6" s="48" t="s">
        <v>39</v>
      </c>
      <c r="L6" s="48"/>
    </row>
    <row r="7" spans="2:12" ht="26.25" customHeight="1" x14ac:dyDescent="0.15">
      <c r="B7" s="50">
        <v>16800000</v>
      </c>
      <c r="C7" s="50"/>
      <c r="D7" s="50"/>
      <c r="E7" s="51">
        <v>1000000</v>
      </c>
      <c r="F7" s="51"/>
      <c r="G7" s="50">
        <f>L32</f>
        <v>6236170</v>
      </c>
      <c r="H7" s="50"/>
      <c r="I7" s="50">
        <f>B7-G7</f>
        <v>10563830</v>
      </c>
      <c r="J7" s="50"/>
      <c r="K7" s="52">
        <f>G7/B7</f>
        <v>0.37120059523809523</v>
      </c>
      <c r="L7" s="52"/>
    </row>
    <row r="8" spans="2:12" x14ac:dyDescent="0.15">
      <c r="F8" s="16" t="s">
        <v>40</v>
      </c>
    </row>
    <row r="9" spans="2:12" s="17" customFormat="1" ht="18.75" x14ac:dyDescent="0.15">
      <c r="B9" s="44" t="s">
        <v>41</v>
      </c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2:12" ht="15" customHeight="1" x14ac:dyDescent="0.15">
      <c r="J10" s="53" t="s">
        <v>16</v>
      </c>
      <c r="K10" s="53"/>
      <c r="L10" s="53"/>
    </row>
    <row r="11" spans="2:12" ht="27.75" customHeight="1" x14ac:dyDescent="0.15">
      <c r="B11" s="18" t="s">
        <v>19</v>
      </c>
      <c r="C11" s="49" t="s">
        <v>22</v>
      </c>
      <c r="D11" s="48"/>
      <c r="E11" s="48" t="s">
        <v>23</v>
      </c>
      <c r="F11" s="48"/>
      <c r="G11" s="48" t="s">
        <v>24</v>
      </c>
      <c r="H11" s="48"/>
      <c r="I11" s="48" t="s">
        <v>25</v>
      </c>
      <c r="J11" s="48"/>
      <c r="K11" s="48" t="s">
        <v>21</v>
      </c>
      <c r="L11" s="48"/>
    </row>
    <row r="12" spans="2:12" ht="26.25" customHeight="1" x14ac:dyDescent="0.15">
      <c r="B12" s="18" t="s">
        <v>27</v>
      </c>
      <c r="C12" s="56">
        <f>D32</f>
        <v>5202170</v>
      </c>
      <c r="D12" s="56"/>
      <c r="E12" s="56">
        <f>F32</f>
        <v>0</v>
      </c>
      <c r="F12" s="56"/>
      <c r="G12" s="56">
        <f>H32</f>
        <v>1034000</v>
      </c>
      <c r="H12" s="56"/>
      <c r="I12" s="56">
        <f>J32</f>
        <v>0</v>
      </c>
      <c r="J12" s="56"/>
      <c r="K12" s="57">
        <f>SUM(C12:J12)</f>
        <v>6236170</v>
      </c>
      <c r="L12" s="58"/>
    </row>
    <row r="13" spans="2:12" s="19" customFormat="1" ht="26.25" customHeight="1" x14ac:dyDescent="0.15">
      <c r="B13" s="18" t="s">
        <v>17</v>
      </c>
      <c r="C13" s="54">
        <f>C12/$K$12</f>
        <v>0.8341931024972058</v>
      </c>
      <c r="D13" s="55"/>
      <c r="E13" s="54">
        <f>E12/$K$12</f>
        <v>0</v>
      </c>
      <c r="F13" s="55"/>
      <c r="G13" s="54">
        <f>G12/$K$12</f>
        <v>0.16580689750279418</v>
      </c>
      <c r="H13" s="55"/>
      <c r="I13" s="54">
        <f>I12/$K$12</f>
        <v>0</v>
      </c>
      <c r="J13" s="55"/>
      <c r="K13" s="55">
        <f>SUM(C13:J13)</f>
        <v>1</v>
      </c>
      <c r="L13" s="55"/>
    </row>
    <row r="14" spans="2:12" x14ac:dyDescent="0.15">
      <c r="C14" s="20"/>
      <c r="D14" s="20"/>
      <c r="E14" s="20"/>
      <c r="F14" s="20"/>
      <c r="G14" s="20"/>
      <c r="H14" s="20"/>
      <c r="I14" s="20"/>
      <c r="J14" s="20"/>
    </row>
    <row r="15" spans="2:12" s="17" customFormat="1" ht="18.75" x14ac:dyDescent="0.15">
      <c r="B15" s="44" t="s">
        <v>18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2:12" ht="16.5" customHeight="1" x14ac:dyDescent="0.15">
      <c r="J16" s="53" t="s">
        <v>16</v>
      </c>
      <c r="K16" s="53"/>
      <c r="L16" s="53"/>
    </row>
    <row r="17" spans="2:12" ht="27" customHeight="1" x14ac:dyDescent="0.15">
      <c r="B17" s="48" t="s">
        <v>19</v>
      </c>
      <c r="C17" s="48" t="s">
        <v>20</v>
      </c>
      <c r="D17" s="48"/>
      <c r="E17" s="48"/>
      <c r="F17" s="48"/>
      <c r="G17" s="48"/>
      <c r="H17" s="48"/>
      <c r="I17" s="48"/>
      <c r="J17" s="48"/>
      <c r="K17" s="48" t="s">
        <v>21</v>
      </c>
      <c r="L17" s="59"/>
    </row>
    <row r="18" spans="2:12" ht="27.75" customHeight="1" x14ac:dyDescent="0.15">
      <c r="B18" s="48"/>
      <c r="C18" s="49" t="s">
        <v>42</v>
      </c>
      <c r="D18" s="48"/>
      <c r="E18" s="48" t="s">
        <v>23</v>
      </c>
      <c r="F18" s="48"/>
      <c r="G18" s="48" t="s">
        <v>24</v>
      </c>
      <c r="H18" s="48"/>
      <c r="I18" s="48" t="s">
        <v>25</v>
      </c>
      <c r="J18" s="48"/>
      <c r="K18" s="48"/>
      <c r="L18" s="59"/>
    </row>
    <row r="19" spans="2:12" ht="22.5" customHeight="1" x14ac:dyDescent="0.15">
      <c r="B19" s="48"/>
      <c r="C19" s="18" t="s">
        <v>26</v>
      </c>
      <c r="D19" s="18" t="s">
        <v>27</v>
      </c>
      <c r="E19" s="18" t="s">
        <v>26</v>
      </c>
      <c r="F19" s="18" t="s">
        <v>27</v>
      </c>
      <c r="G19" s="18" t="s">
        <v>26</v>
      </c>
      <c r="H19" s="18" t="s">
        <v>27</v>
      </c>
      <c r="I19" s="18" t="s">
        <v>26</v>
      </c>
      <c r="J19" s="18" t="s">
        <v>27</v>
      </c>
      <c r="K19" s="18" t="s">
        <v>26</v>
      </c>
      <c r="L19" s="18" t="s">
        <v>27</v>
      </c>
    </row>
    <row r="20" spans="2:12" ht="21" customHeight="1" x14ac:dyDescent="0.15">
      <c r="B20" s="18" t="s">
        <v>28</v>
      </c>
      <c r="C20" s="22">
        <v>8</v>
      </c>
      <c r="D20" s="22">
        <v>2376220</v>
      </c>
      <c r="E20" s="22"/>
      <c r="F20" s="22"/>
      <c r="G20" s="22"/>
      <c r="H20" s="22"/>
      <c r="I20" s="22"/>
      <c r="J20" s="22"/>
      <c r="K20" s="22">
        <f t="shared" ref="K20:L31" si="0">C20+E20+G20+I20</f>
        <v>8</v>
      </c>
      <c r="L20" s="22">
        <f t="shared" si="0"/>
        <v>2376220</v>
      </c>
    </row>
    <row r="21" spans="2:12" ht="21" customHeight="1" x14ac:dyDescent="0.15">
      <c r="B21" s="18" t="s">
        <v>29</v>
      </c>
      <c r="C21" s="22">
        <v>1</v>
      </c>
      <c r="D21" s="22">
        <v>153000</v>
      </c>
      <c r="E21" s="22"/>
      <c r="F21" s="22"/>
      <c r="G21" s="22"/>
      <c r="H21" s="22"/>
      <c r="I21" s="22"/>
      <c r="J21" s="22"/>
      <c r="K21" s="22">
        <f t="shared" si="0"/>
        <v>1</v>
      </c>
      <c r="L21" s="22">
        <f t="shared" si="0"/>
        <v>153000</v>
      </c>
    </row>
    <row r="22" spans="2:12" ht="21" customHeight="1" x14ac:dyDescent="0.15">
      <c r="B22" s="18" t="s">
        <v>8</v>
      </c>
      <c r="C22" s="22">
        <v>5</v>
      </c>
      <c r="D22" s="22">
        <v>1461930</v>
      </c>
      <c r="E22" s="22"/>
      <c r="F22" s="22"/>
      <c r="G22" s="22"/>
      <c r="H22" s="22"/>
      <c r="I22" s="22"/>
      <c r="J22" s="22"/>
      <c r="K22" s="22">
        <f t="shared" si="0"/>
        <v>5</v>
      </c>
      <c r="L22" s="22">
        <f t="shared" si="0"/>
        <v>1461930</v>
      </c>
    </row>
    <row r="23" spans="2:12" ht="21" customHeight="1" x14ac:dyDescent="0.15">
      <c r="B23" s="18" t="s">
        <v>9</v>
      </c>
      <c r="C23" s="22">
        <v>3</v>
      </c>
      <c r="D23" s="22">
        <v>602000</v>
      </c>
      <c r="E23" s="22"/>
      <c r="F23" s="22"/>
      <c r="G23" s="22"/>
      <c r="H23" s="22"/>
      <c r="I23" s="22"/>
      <c r="J23" s="22"/>
      <c r="K23" s="22">
        <f t="shared" si="0"/>
        <v>3</v>
      </c>
      <c r="L23" s="22">
        <f t="shared" si="0"/>
        <v>602000</v>
      </c>
    </row>
    <row r="24" spans="2:12" ht="21" customHeight="1" x14ac:dyDescent="0.15">
      <c r="B24" s="18" t="s">
        <v>10</v>
      </c>
      <c r="C24" s="22">
        <v>1</v>
      </c>
      <c r="D24" s="22">
        <v>193020</v>
      </c>
      <c r="E24" s="22"/>
      <c r="F24" s="22"/>
      <c r="G24" s="22">
        <v>1</v>
      </c>
      <c r="H24" s="22">
        <v>450000</v>
      </c>
      <c r="I24" s="22"/>
      <c r="J24" s="22"/>
      <c r="K24" s="22">
        <f t="shared" si="0"/>
        <v>2</v>
      </c>
      <c r="L24" s="22">
        <f t="shared" si="0"/>
        <v>643020</v>
      </c>
    </row>
    <row r="25" spans="2:12" ht="21" customHeight="1" x14ac:dyDescent="0.15">
      <c r="B25" s="18" t="s">
        <v>11</v>
      </c>
      <c r="C25" s="22">
        <v>1</v>
      </c>
      <c r="D25" s="22">
        <v>416000</v>
      </c>
      <c r="E25" s="22"/>
      <c r="F25" s="22"/>
      <c r="G25" s="22">
        <v>2</v>
      </c>
      <c r="H25" s="22">
        <v>584000</v>
      </c>
      <c r="I25" s="22"/>
      <c r="J25" s="22"/>
      <c r="K25" s="22">
        <f t="shared" si="0"/>
        <v>3</v>
      </c>
      <c r="L25" s="22">
        <f t="shared" si="0"/>
        <v>1000000</v>
      </c>
    </row>
    <row r="26" spans="2:12" ht="21" customHeight="1" x14ac:dyDescent="0.15">
      <c r="B26" s="18" t="s">
        <v>12</v>
      </c>
      <c r="C26" s="22"/>
      <c r="D26" s="22"/>
      <c r="E26" s="22"/>
      <c r="F26" s="22"/>
      <c r="G26" s="22"/>
      <c r="H26" s="22"/>
      <c r="I26" s="22"/>
      <c r="J26" s="22"/>
      <c r="K26" s="22">
        <f t="shared" si="0"/>
        <v>0</v>
      </c>
      <c r="L26" s="22">
        <f t="shared" si="0"/>
        <v>0</v>
      </c>
    </row>
    <row r="27" spans="2:12" ht="21" customHeight="1" x14ac:dyDescent="0.15">
      <c r="B27" s="18" t="s">
        <v>13</v>
      </c>
      <c r="C27" s="22"/>
      <c r="D27" s="22"/>
      <c r="E27" s="22"/>
      <c r="F27" s="22"/>
      <c r="G27" s="22"/>
      <c r="H27" s="22"/>
      <c r="I27" s="22"/>
      <c r="J27" s="22"/>
      <c r="K27" s="22">
        <f t="shared" si="0"/>
        <v>0</v>
      </c>
      <c r="L27" s="22">
        <f t="shared" si="0"/>
        <v>0</v>
      </c>
    </row>
    <row r="28" spans="2:12" ht="21" customHeight="1" x14ac:dyDescent="0.15">
      <c r="B28" s="24" t="s">
        <v>14</v>
      </c>
      <c r="C28" s="22"/>
      <c r="D28" s="22"/>
      <c r="E28" s="22"/>
      <c r="F28" s="22"/>
      <c r="G28" s="22"/>
      <c r="H28" s="22"/>
      <c r="I28" s="22"/>
      <c r="J28" s="22"/>
      <c r="K28" s="22">
        <f t="shared" si="0"/>
        <v>0</v>
      </c>
      <c r="L28" s="22">
        <f t="shared" si="0"/>
        <v>0</v>
      </c>
    </row>
    <row r="29" spans="2:12" ht="21" customHeight="1" x14ac:dyDescent="0.15">
      <c r="B29" s="24" t="s">
        <v>15</v>
      </c>
      <c r="C29" s="22"/>
      <c r="D29" s="22"/>
      <c r="E29" s="22"/>
      <c r="F29" s="22"/>
      <c r="G29" s="22"/>
      <c r="H29" s="22"/>
      <c r="I29" s="22"/>
      <c r="J29" s="22"/>
      <c r="K29" s="22">
        <f t="shared" si="0"/>
        <v>0</v>
      </c>
      <c r="L29" s="22">
        <f t="shared" si="0"/>
        <v>0</v>
      </c>
    </row>
    <row r="30" spans="2:12" ht="21" customHeight="1" x14ac:dyDescent="0.15">
      <c r="B30" s="24" t="s">
        <v>30</v>
      </c>
      <c r="C30" s="22"/>
      <c r="D30" s="22"/>
      <c r="E30" s="22"/>
      <c r="F30" s="22"/>
      <c r="G30" s="22"/>
      <c r="H30" s="22"/>
      <c r="I30" s="22"/>
      <c r="J30" s="22"/>
      <c r="K30" s="22">
        <f t="shared" si="0"/>
        <v>0</v>
      </c>
      <c r="L30" s="22">
        <f t="shared" si="0"/>
        <v>0</v>
      </c>
    </row>
    <row r="31" spans="2:12" ht="21" customHeight="1" x14ac:dyDescent="0.15">
      <c r="B31" s="24" t="s">
        <v>31</v>
      </c>
      <c r="C31" s="22"/>
      <c r="D31" s="22"/>
      <c r="E31" s="22"/>
      <c r="F31" s="22"/>
      <c r="G31" s="22"/>
      <c r="H31" s="22"/>
      <c r="I31" s="22"/>
      <c r="J31" s="22"/>
      <c r="K31" s="22">
        <f t="shared" si="0"/>
        <v>0</v>
      </c>
      <c r="L31" s="22">
        <f t="shared" si="0"/>
        <v>0</v>
      </c>
    </row>
    <row r="32" spans="2:12" ht="26.25" customHeight="1" x14ac:dyDescent="0.15">
      <c r="B32" s="21" t="s">
        <v>32</v>
      </c>
      <c r="C32" s="22">
        <f t="shared" ref="C32:J32" si="1">SUM(C20:C31)</f>
        <v>19</v>
      </c>
      <c r="D32" s="22">
        <f t="shared" si="1"/>
        <v>5202170</v>
      </c>
      <c r="E32" s="22">
        <f t="shared" si="1"/>
        <v>0</v>
      </c>
      <c r="F32" s="22">
        <f t="shared" si="1"/>
        <v>0</v>
      </c>
      <c r="G32" s="22">
        <f t="shared" si="1"/>
        <v>3</v>
      </c>
      <c r="H32" s="22">
        <f t="shared" si="1"/>
        <v>1034000</v>
      </c>
      <c r="I32" s="22">
        <f t="shared" si="1"/>
        <v>0</v>
      </c>
      <c r="J32" s="22">
        <f t="shared" si="1"/>
        <v>0</v>
      </c>
      <c r="K32" s="22">
        <f>SUM(K20:K31)</f>
        <v>22</v>
      </c>
      <c r="L32" s="22">
        <f>SUM(L20:L31)</f>
        <v>6236170</v>
      </c>
    </row>
    <row r="34" spans="11:12" x14ac:dyDescent="0.15">
      <c r="K34" s="42"/>
      <c r="L34" s="42"/>
    </row>
  </sheetData>
  <mergeCells count="39">
    <mergeCell ref="B15:L15"/>
    <mergeCell ref="J16:L16"/>
    <mergeCell ref="B17:B19"/>
    <mergeCell ref="C17:J17"/>
    <mergeCell ref="K17:L18"/>
    <mergeCell ref="C18:D18"/>
    <mergeCell ref="E18:F18"/>
    <mergeCell ref="G18:H18"/>
    <mergeCell ref="I18:J18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J10:L10"/>
    <mergeCell ref="C11:D11"/>
    <mergeCell ref="E11:F11"/>
    <mergeCell ref="G11:H11"/>
    <mergeCell ref="I11:J11"/>
    <mergeCell ref="K11:L11"/>
    <mergeCell ref="B9:L9"/>
    <mergeCell ref="B1:L1"/>
    <mergeCell ref="B4:L4"/>
    <mergeCell ref="J5:L5"/>
    <mergeCell ref="B6:D6"/>
    <mergeCell ref="E6:F6"/>
    <mergeCell ref="G6:H6"/>
    <mergeCell ref="I6:J6"/>
    <mergeCell ref="K6:L6"/>
    <mergeCell ref="B7:D7"/>
    <mergeCell ref="E7:F7"/>
    <mergeCell ref="G7:H7"/>
    <mergeCell ref="I7:J7"/>
    <mergeCell ref="K7:L7"/>
  </mergeCells>
  <phoneticPr fontId="4" type="noConversion"/>
  <pageMargins left="0.55118110236220474" right="0.55118110236220474" top="0.82677165354330717" bottom="0.82677165354330717" header="0.51181102362204722" footer="0.51181102362204722"/>
  <pageSetup paperSize="9" scale="9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"/>
  <sheetViews>
    <sheetView zoomScaleNormal="100" workbookViewId="0">
      <selection activeCell="I6" sqref="I6:I7"/>
    </sheetView>
  </sheetViews>
  <sheetFormatPr defaultRowHeight="13.5" x14ac:dyDescent="0.15"/>
  <cols>
    <col min="1" max="1" width="4" style="3" customWidth="1"/>
    <col min="2" max="2" width="8.88671875" style="2" hidden="1" customWidth="1"/>
    <col min="3" max="3" width="11.5546875" style="1" customWidth="1"/>
    <col min="4" max="4" width="7.21875" style="1" hidden="1" customWidth="1"/>
    <col min="5" max="5" width="6.77734375" style="1" hidden="1" customWidth="1"/>
    <col min="6" max="6" width="7.33203125" style="1" hidden="1" customWidth="1"/>
    <col min="7" max="7" width="7.88671875" style="2" hidden="1" customWidth="1"/>
    <col min="8" max="8" width="23.5546875" style="12" customWidth="1"/>
    <col min="9" max="9" width="14.77734375" style="23" customWidth="1"/>
    <col min="10" max="10" width="17.88671875" style="13" customWidth="1"/>
    <col min="11" max="11" width="44.109375" style="14" customWidth="1"/>
    <col min="12" max="12" width="8.109375" style="14" customWidth="1"/>
    <col min="13" max="13" width="9.77734375" style="14" hidden="1" customWidth="1"/>
    <col min="14" max="14" width="9.6640625" style="2" bestFit="1" customWidth="1"/>
    <col min="15" max="15" width="11.109375" style="3" bestFit="1" customWidth="1"/>
    <col min="16" max="16" width="14.6640625" style="3" bestFit="1" customWidth="1"/>
    <col min="17" max="17" width="12.88671875" style="3" bestFit="1" customWidth="1"/>
    <col min="18" max="16384" width="8.88671875" style="3"/>
  </cols>
  <sheetData>
    <row r="1" spans="2:14" ht="90.75" customHeight="1" x14ac:dyDescent="0.15">
      <c r="C1" s="11" t="s">
        <v>50</v>
      </c>
    </row>
    <row r="2" spans="2:14" x14ac:dyDescent="0.15">
      <c r="C2" s="4" t="s">
        <v>0</v>
      </c>
    </row>
    <row r="4" spans="2:14" x14ac:dyDescent="0.15">
      <c r="B4" s="5" t="s">
        <v>43</v>
      </c>
      <c r="C4" s="6" t="s">
        <v>45</v>
      </c>
      <c r="D4" s="6"/>
      <c r="E4" s="6" t="s">
        <v>1</v>
      </c>
      <c r="F4" s="6" t="s">
        <v>2</v>
      </c>
      <c r="G4" s="5"/>
      <c r="H4" s="9" t="s">
        <v>3</v>
      </c>
      <c r="I4" s="15" t="s">
        <v>4</v>
      </c>
      <c r="J4" s="10" t="s">
        <v>5</v>
      </c>
      <c r="K4" s="7" t="s">
        <v>6</v>
      </c>
      <c r="L4" s="10" t="s">
        <v>7</v>
      </c>
      <c r="M4" s="7"/>
      <c r="N4" s="8" t="s">
        <v>44</v>
      </c>
    </row>
    <row r="5" spans="2:14" ht="19.5" customHeight="1" x14ac:dyDescent="0.15">
      <c r="B5" s="5"/>
      <c r="C5" s="36">
        <v>42900</v>
      </c>
      <c r="D5" s="6"/>
      <c r="E5" s="6"/>
      <c r="F5" s="6"/>
      <c r="G5" s="5"/>
      <c r="H5" s="39" t="s">
        <v>52</v>
      </c>
      <c r="I5" s="37">
        <v>416000</v>
      </c>
      <c r="J5" s="39" t="s">
        <v>54</v>
      </c>
      <c r="K5" s="40" t="s">
        <v>57</v>
      </c>
      <c r="L5" s="41" t="s">
        <v>60</v>
      </c>
      <c r="M5" s="7"/>
      <c r="N5" s="38">
        <v>1</v>
      </c>
    </row>
    <row r="6" spans="2:14" ht="19.5" customHeight="1" x14ac:dyDescent="0.15">
      <c r="B6" s="5"/>
      <c r="C6" s="36">
        <v>42912</v>
      </c>
      <c r="D6" s="6"/>
      <c r="E6" s="6"/>
      <c r="F6" s="6"/>
      <c r="G6" s="5"/>
      <c r="H6" s="39" t="s">
        <v>53</v>
      </c>
      <c r="I6" s="37">
        <v>240000</v>
      </c>
      <c r="J6" s="43" t="s">
        <v>55</v>
      </c>
      <c r="K6" s="40" t="s">
        <v>58</v>
      </c>
      <c r="L6" s="41" t="s">
        <v>60</v>
      </c>
      <c r="M6" s="7"/>
      <c r="N6" s="38">
        <v>3</v>
      </c>
    </row>
    <row r="7" spans="2:14" ht="22.5" customHeight="1" x14ac:dyDescent="0.15">
      <c r="B7" s="5"/>
      <c r="C7" s="36">
        <v>42913</v>
      </c>
      <c r="D7" s="6"/>
      <c r="E7" s="6"/>
      <c r="F7" s="6"/>
      <c r="G7" s="5"/>
      <c r="H7" s="39" t="s">
        <v>49</v>
      </c>
      <c r="I7" s="37">
        <v>344000</v>
      </c>
      <c r="J7" s="43" t="s">
        <v>56</v>
      </c>
      <c r="K7" s="40" t="s">
        <v>59</v>
      </c>
      <c r="L7" s="41" t="s">
        <v>61</v>
      </c>
      <c r="M7" s="7"/>
      <c r="N7" s="38">
        <v>3</v>
      </c>
    </row>
    <row r="8" spans="2:14" ht="30" customHeight="1" x14ac:dyDescent="0.15">
      <c r="B8" s="5"/>
      <c r="C8" s="27"/>
      <c r="D8" s="28"/>
      <c r="E8" s="29"/>
      <c r="F8" s="29"/>
      <c r="G8" s="30"/>
      <c r="H8" s="31"/>
      <c r="I8" s="32">
        <f>SUM(I5:I7)</f>
        <v>1000000</v>
      </c>
      <c r="J8" s="33"/>
      <c r="K8" s="34"/>
      <c r="L8" s="30"/>
      <c r="M8" s="35"/>
      <c r="N8" s="26"/>
    </row>
    <row r="9" spans="2:14" ht="27" customHeight="1" x14ac:dyDescent="0.15">
      <c r="B9" s="26" t="s">
        <v>46</v>
      </c>
    </row>
    <row r="10" spans="2:14" ht="19.5" customHeight="1" x14ac:dyDescent="0.15">
      <c r="B10" s="26" t="s">
        <v>47</v>
      </c>
    </row>
  </sheetData>
  <autoFilter ref="B4:N4"/>
  <phoneticPr fontId="4" type="noConversion"/>
  <printOptions horizontalCentered="1"/>
  <pageMargins left="0" right="0" top="0.78740157480314965" bottom="0.78740157480314965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총괄-감사</vt:lpstr>
      <vt:lpstr>업무추진비_감사</vt:lpstr>
      <vt:lpstr>업무추진비_감사!Print_Area</vt:lpstr>
      <vt:lpstr>'총괄-감사'!Print_Area</vt:lpstr>
      <vt:lpstr>업무추진비_감사!Print_Titles</vt:lpstr>
    </vt:vector>
  </TitlesOfParts>
  <Company>PE11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2017-06-01T01:03:53Z</cp:lastPrinted>
  <dcterms:created xsi:type="dcterms:W3CDTF">2013-10-22T17:51:08Z</dcterms:created>
  <dcterms:modified xsi:type="dcterms:W3CDTF">2017-07-03T00:48:41Z</dcterms:modified>
</cp:coreProperties>
</file>