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운영지원실\정보공개\홈페이지게시_공개자료\기관운영업무추진비\2017년\1월\"/>
    </mc:Choice>
  </mc:AlternateContent>
  <bookViews>
    <workbookView xWindow="0" yWindow="0" windowWidth="28800" windowHeight="12645"/>
  </bookViews>
  <sheets>
    <sheet name="총괄-원장" sheetId="3" r:id="rId1"/>
    <sheet name="업무추진비_원장" sheetId="5" r:id="rId2"/>
  </sheets>
  <definedNames>
    <definedName name="_xlnm._FilterDatabase" localSheetId="1" hidden="1">업무추진비_원장!$B$4:$N$4</definedName>
    <definedName name="_xlnm.Print_Area" localSheetId="1">업무추진비_원장!$B:$M</definedName>
    <definedName name="_xlnm.Print_Area" localSheetId="0">'총괄-원장'!$B$1:$L$33</definedName>
    <definedName name="_xlnm.Print_Titles" localSheetId="1">업무추진비_원장!$4:$4</definedName>
  </definedNames>
  <calcPr calcId="152511"/>
</workbook>
</file>

<file path=xl/calcChain.xml><?xml version="1.0" encoding="utf-8"?>
<calcChain xmlns="http://schemas.openxmlformats.org/spreadsheetml/2006/main">
  <c r="L31" i="3" l="1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I9" i="5" l="1"/>
  <c r="J32" i="3" l="1"/>
  <c r="I12" i="3" s="1"/>
  <c r="I32" i="3"/>
  <c r="H32" i="3"/>
  <c r="G12" i="3" s="1"/>
  <c r="G32" i="3"/>
  <c r="F32" i="3"/>
  <c r="E12" i="3" s="1"/>
  <c r="E32" i="3"/>
  <c r="D32" i="3"/>
  <c r="C12" i="3" s="1"/>
  <c r="L32" i="3" l="1"/>
  <c r="G7" i="3" s="1"/>
  <c r="I7" i="3" s="1"/>
  <c r="C32" i="3"/>
  <c r="K32" i="3"/>
  <c r="K12" i="3"/>
  <c r="E13" i="3" l="1"/>
  <c r="K7" i="3"/>
  <c r="C13" i="3"/>
  <c r="I13" i="3"/>
  <c r="G13" i="3"/>
  <c r="K13" i="3" l="1"/>
</calcChain>
</file>

<file path=xl/sharedStrings.xml><?xml version="1.0" encoding="utf-8"?>
<sst xmlns="http://schemas.openxmlformats.org/spreadsheetml/2006/main" count="84" uniqueCount="69">
  <si>
    <t>한국전자통신연구원</t>
    <phoneticPr fontId="4" type="noConversion"/>
  </si>
  <si>
    <t>연도</t>
    <phoneticPr fontId="4" type="noConversion"/>
  </si>
  <si>
    <t>월</t>
    <phoneticPr fontId="4" type="noConversion"/>
  </si>
  <si>
    <t>집행일</t>
    <phoneticPr fontId="4" type="noConversion"/>
  </si>
  <si>
    <t>내역</t>
    <phoneticPr fontId="4" type="noConversion"/>
  </si>
  <si>
    <t>집행액</t>
    <phoneticPr fontId="4" type="noConversion"/>
  </si>
  <si>
    <t>상호</t>
    <phoneticPr fontId="4" type="noConversion"/>
  </si>
  <si>
    <t>주소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</si>
  <si>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</si>
  <si>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</si>
  <si>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</si>
  <si>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</si>
  <si>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</si>
  <si>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</si>
  <si>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</si>
  <si>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</si>
  <si>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</si>
  <si>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집행부서</t>
    <phoneticPr fontId="4" type="noConversion"/>
  </si>
  <si>
    <t>사용용도</t>
    <phoneticPr fontId="6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</si>
  <si>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</si>
  <si>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</si>
  <si>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</si>
  <si>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</si>
  <si>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</si>
  <si>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</si>
  <si>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</si>
  <si>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</si>
  <si>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</si>
  <si>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(금액 단위 : 원)</t>
    <phoneticPr fontId="4" type="noConversion"/>
  </si>
  <si>
    <t>구분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</si>
  <si>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</si>
  <si>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</si>
  <si>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</si>
  <si>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</si>
  <si>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합계</t>
    <phoneticPr fontId="4" type="noConversion"/>
  </si>
  <si>
    <t>금액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</si>
  <si>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</si>
  <si>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</si>
  <si>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</si>
  <si>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</si>
  <si>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</si>
  <si>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</si>
  <si>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</si>
  <si>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</si>
  <si>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</si>
  <si>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</si>
  <si>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</si>
  <si>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</si>
  <si>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</si>
  <si>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</si>
  <si>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계</t>
    <phoneticPr fontId="4" type="noConversion"/>
  </si>
  <si>
    <t>12월</t>
    <phoneticPr fontId="4" type="noConversion"/>
  </si>
  <si>
    <t>원장</t>
  </si>
  <si>
    <t>자금이체</t>
    <phoneticPr fontId="11" type="noConversion"/>
  </si>
  <si>
    <t>권남이</t>
    <phoneticPr fontId="11" type="noConversion"/>
  </si>
  <si>
    <t>권남이</t>
    <phoneticPr fontId="11" type="noConversion"/>
  </si>
  <si>
    <t>로뎀플라워</t>
    <phoneticPr fontId="11" type="noConversion"/>
  </si>
  <si>
    <t>법인카드</t>
    <phoneticPr fontId="11" type="noConversion"/>
  </si>
  <si>
    <t>원장 기관운영업무추진비 집행 내역(2017년 1월 기준)</t>
    <phoneticPr fontId="6" type="noConversion"/>
  </si>
  <si>
    <t>2017년 예산</t>
    <phoneticPr fontId="4" type="noConversion"/>
  </si>
  <si>
    <t>원장 기관운영업무추진비 집행현황(2017년 1월)</t>
    <phoneticPr fontId="4" type="noConversion"/>
  </si>
  <si>
    <t>대내 업무협의</t>
    <phoneticPr fontId="11" type="noConversion"/>
  </si>
  <si>
    <r>
      <t>꽃바구니(윤</t>
    </r>
    <r>
      <rPr>
        <sz val="11"/>
        <rFont val="돋움"/>
        <family val="3"/>
        <charset val="129"/>
      </rPr>
      <t xml:space="preserve">OO </t>
    </r>
    <r>
      <rPr>
        <sz val="11"/>
        <rFont val="돋움"/>
        <family val="3"/>
        <charset val="129"/>
      </rPr>
      <t>정년기념 연주회)</t>
    </r>
    <phoneticPr fontId="11" type="noConversion"/>
  </si>
  <si>
    <r>
      <t>근조화환(박</t>
    </r>
    <r>
      <rPr>
        <sz val="11"/>
        <rFont val="돋움"/>
        <family val="3"/>
        <charset val="129"/>
      </rPr>
      <t>OO</t>
    </r>
    <r>
      <rPr>
        <sz val="11"/>
        <rFont val="돋움"/>
        <family val="3"/>
        <charset val="129"/>
      </rPr>
      <t xml:space="preserve"> 모친상)</t>
    </r>
    <phoneticPr fontId="11" type="noConversion"/>
  </si>
  <si>
    <t>대외 업무협의</t>
    <phoneticPr fontId="11" type="noConversion"/>
  </si>
  <si>
    <t>㈜김삿갓</t>
    <phoneticPr fontId="11" type="noConversion"/>
  </si>
  <si>
    <t>대전 유성구 자운동 14-10</t>
    <phoneticPr fontId="11" type="noConversion"/>
  </si>
  <si>
    <t>한국전자통신연구원신협</t>
    <phoneticPr fontId="11" type="noConversion"/>
  </si>
  <si>
    <t>대전 유성구 가정로 218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</si>
</sst>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0_);[Red]\(0\)"/>
  </numFmts>
  <fonts count="1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73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6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6" fontId="0" fillId="0" borderId="0" xfId="0" applyNumberFormat="1" applyFill="1">
      <alignment vertical="center"/>
    </xf>
    <xf numFmtId="0" fontId="2" fillId="0" borderId="1" xfId="5" applyFont="1" applyFill="1" applyBorder="1" applyAlignment="1">
      <alignment horizontal="center" vertical="center"/>
    </xf>
    <xf numFmtId="14" fontId="2" fillId="0" borderId="1" xfId="5" applyNumberFormat="1" applyFont="1" applyFill="1" applyBorder="1" applyAlignment="1">
      <alignment horizontal="center" vertical="center" wrapText="1"/>
    </xf>
    <xf numFmtId="20" fontId="2" fillId="0" borderId="1" xfId="5" applyNumberFormat="1" applyFont="1" applyFill="1" applyBorder="1" applyAlignment="1">
      <alignment horizontal="center" vertical="center"/>
    </xf>
    <xf numFmtId="177" fontId="2" fillId="2" borderId="1" xfId="5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176" fontId="2" fillId="0" borderId="1" xfId="5" applyNumberFormat="1" applyFont="1" applyFill="1" applyBorder="1" applyAlignment="1">
      <alignment vertical="center" wrapText="1"/>
    </xf>
    <xf numFmtId="176" fontId="2" fillId="2" borderId="1" xfId="5" applyNumberFormat="1" applyFont="1" applyFill="1" applyBorder="1">
      <alignment vertical="center"/>
    </xf>
    <xf numFmtId="0" fontId="2" fillId="2" borderId="1" xfId="5" applyFill="1" applyBorder="1" applyAlignment="1">
      <alignment horizontal="center" vertical="center"/>
    </xf>
    <xf numFmtId="0" fontId="2" fillId="0" borderId="1" xfId="5" applyFont="1" applyFill="1" applyBorder="1" applyAlignment="1">
      <alignment vertical="center" wrapText="1"/>
    </xf>
    <xf numFmtId="6" fontId="0" fillId="0" borderId="0" xfId="0" applyNumberFormat="1">
      <alignment vertical="center"/>
    </xf>
    <xf numFmtId="6" fontId="2" fillId="0" borderId="1" xfId="5" applyNumberFormat="1" applyFont="1" applyFill="1" applyBorder="1" applyAlignment="1">
      <alignment horizontal="right" vertical="center" wrapText="1"/>
    </xf>
    <xf numFmtId="6" fontId="2" fillId="0" borderId="1" xfId="5" applyNumberFormat="1" applyFont="1" applyFill="1" applyBorder="1" applyAlignment="1">
      <alignment vertical="center" wrapText="1"/>
    </xf>
    <xf numFmtId="176" fontId="2" fillId="3" borderId="1" xfId="5" applyNumberFormat="1" applyFont="1" applyFill="1" applyBorder="1" applyAlignment="1">
      <alignment vertical="center" wrapText="1"/>
    </xf>
    <xf numFmtId="0" fontId="2" fillId="3" borderId="1" xfId="5" applyFont="1" applyFill="1" applyBorder="1" applyAlignment="1">
      <alignment horizontal="center" vertical="center" wrapText="1"/>
    </xf>
    <xf numFmtId="14" fontId="2" fillId="3" borderId="1" xfId="5" applyNumberFormat="1" applyFont="1" applyFill="1" applyBorder="1" applyAlignment="1">
      <alignment horizontal="center" vertical="center" wrapText="1"/>
    </xf>
    <xf numFmtId="6" fontId="2" fillId="3" borderId="1" xfId="5" applyNumberFormat="1" applyFont="1" applyFill="1" applyBorder="1" applyAlignment="1">
      <alignment vertical="center" wrapText="1"/>
    </xf>
    <xf numFmtId="0" fontId="0" fillId="0" borderId="1" xfId="5" applyFont="1" applyFill="1" applyBorder="1" applyAlignment="1">
      <alignment vertical="center" wrapText="1"/>
    </xf>
    <xf numFmtId="0" fontId="2" fillId="0" borderId="0" xfId="5" applyFont="1" applyFill="1" applyBorder="1" applyAlignment="1">
      <alignment horizontal="center" vertical="center"/>
    </xf>
    <xf numFmtId="20" fontId="2" fillId="0" borderId="0" xfId="5" applyNumberFormat="1" applyFont="1" applyFill="1" applyBorder="1" applyAlignment="1">
      <alignment horizontal="center" vertical="center"/>
    </xf>
    <xf numFmtId="177" fontId="2" fillId="2" borderId="0" xfId="5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176" fontId="2" fillId="2" borderId="0" xfId="5" applyNumberFormat="1" applyFont="1" applyFill="1" applyBorder="1">
      <alignment vertical="center"/>
    </xf>
    <xf numFmtId="0" fontId="2" fillId="3" borderId="1" xfId="5" applyFont="1" applyFill="1" applyBorder="1" applyAlignment="1">
      <alignment vertical="center" wrapText="1"/>
    </xf>
    <xf numFmtId="41" fontId="2" fillId="0" borderId="0" xfId="1" applyNumberFormat="1" applyFont="1">
      <alignment vertical="center"/>
    </xf>
    <xf numFmtId="0" fontId="0" fillId="3" borderId="1" xfId="5" applyFont="1" applyFill="1" applyBorder="1" applyAlignment="1">
      <alignment vertical="center" wrapText="1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41" fontId="2" fillId="0" borderId="1" xfId="2" applyFont="1" applyBorder="1" applyAlignment="1">
      <alignment horizontal="right" vertical="center"/>
    </xf>
    <xf numFmtId="41" fontId="10" fillId="0" borderId="1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10" fontId="2" fillId="0" borderId="1" xfId="3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41" fontId="2" fillId="0" borderId="1" xfId="2" applyFont="1" applyBorder="1" applyAlignment="1">
      <alignment horizontal="center" vertical="center"/>
    </xf>
    <xf numFmtId="41" fontId="10" fillId="0" borderId="1" xfId="2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</cellXfs>
  <cellStyles count="6">
    <cellStyle name="백분율 2" xfId="3"/>
    <cellStyle name="쉼표 [0] 2" xfId="2"/>
    <cellStyle name="표준" xfId="0" builtinId="0"/>
    <cellStyle name="표준 2" xfId="1"/>
    <cellStyle name="표준 3" xfId="4"/>
    <cellStyle name="표준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</xdr:colOff>
      <xdr:row>0</xdr:row>
      <xdr:rowOff>66673</xdr:rowOff>
    </xdr:from>
    <xdr:to>
      <xdr:col>13</xdr:col>
      <xdr:colOff>781050</xdr:colOff>
      <xdr:row>2</xdr:row>
      <xdr:rowOff>114299</xdr:rowOff>
    </xdr:to>
    <xdr:sp macro="" textlink="">
      <xdr:nvSpPr>
        <xdr:cNvPr id="2" name="TextBox 1"/>
        <xdr:cNvSpPr txBox="1"/>
      </xdr:nvSpPr>
      <xdr:spPr>
        <a:xfrm>
          <a:off x="6848474" y="66673"/>
          <a:ext cx="1419226" cy="13335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zoomScaleNormal="100" zoomScaleSheetLayoutView="100" workbookViewId="0"/>
  </sheetViews>
  <sheetFormatPr defaultRowHeight="13.5" x14ac:dyDescent="0.15"/>
  <cols>
    <col min="1" max="1" width="3.44140625" style="17" customWidth="1"/>
    <col min="2" max="2" width="7.109375" style="17" customWidth="1"/>
    <col min="3" max="3" width="5.77734375" style="17" customWidth="1"/>
    <col min="4" max="4" width="12" style="17" customWidth="1"/>
    <col min="5" max="5" width="5.5546875" style="17" customWidth="1"/>
    <col min="6" max="6" width="12.44140625" style="17" customWidth="1"/>
    <col min="7" max="7" width="5.6640625" style="17" customWidth="1"/>
    <col min="8" max="8" width="11.44140625" style="17" customWidth="1"/>
    <col min="9" max="9" width="5.5546875" style="17" customWidth="1"/>
    <col min="10" max="10" width="11" style="17" customWidth="1"/>
    <col min="11" max="11" width="5.6640625" style="17" customWidth="1"/>
    <col min="12" max="12" width="11.88671875" style="17" customWidth="1"/>
    <col min="13" max="16384" width="8.88671875" style="17"/>
  </cols>
  <sheetData>
    <row r="1" spans="2:12" ht="47.25" customHeight="1" x14ac:dyDescent="0.15">
      <c r="B1" s="67" t="s">
        <v>58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2" ht="17.25" customHeight="1" x14ac:dyDescent="0.15">
      <c r="B2" s="26" t="s">
        <v>19</v>
      </c>
      <c r="C2" s="26"/>
      <c r="D2" s="26"/>
      <c r="E2" s="26"/>
    </row>
    <row r="4" spans="2:12" s="18" customFormat="1" ht="18.75" x14ac:dyDescent="0.15">
      <c r="B4" s="24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6.5" customHeight="1" x14ac:dyDescent="0.15">
      <c r="J5" s="68" t="s">
        <v>21</v>
      </c>
      <c r="K5" s="68"/>
      <c r="L5" s="68"/>
    </row>
    <row r="6" spans="2:12" ht="26.25" customHeight="1" x14ac:dyDescent="0.15">
      <c r="B6" s="69" t="s">
        <v>59</v>
      </c>
      <c r="C6" s="59"/>
      <c r="D6" s="59"/>
      <c r="E6" s="59" t="s">
        <v>22</v>
      </c>
      <c r="F6" s="59"/>
      <c r="G6" s="61" t="s">
        <v>23</v>
      </c>
      <c r="H6" s="59"/>
      <c r="I6" s="59" t="s">
        <v>24</v>
      </c>
      <c r="J6" s="59"/>
      <c r="K6" s="59" t="s">
        <v>25</v>
      </c>
      <c r="L6" s="59"/>
    </row>
    <row r="7" spans="2:12" ht="26.25" customHeight="1" x14ac:dyDescent="0.15">
      <c r="B7" s="70">
        <v>32555000</v>
      </c>
      <c r="C7" s="70"/>
      <c r="D7" s="70"/>
      <c r="E7" s="71">
        <v>810000</v>
      </c>
      <c r="F7" s="71"/>
      <c r="G7" s="70">
        <f>L32</f>
        <v>810000</v>
      </c>
      <c r="H7" s="70"/>
      <c r="I7" s="70">
        <f>B7-G7</f>
        <v>31745000</v>
      </c>
      <c r="J7" s="70"/>
      <c r="K7" s="72">
        <f>G7/B7</f>
        <v>2.4880970665028413E-2</v>
      </c>
      <c r="L7" s="72"/>
    </row>
    <row r="8" spans="2:12" x14ac:dyDescent="0.15">
      <c r="F8" s="17" t="s">
        <v>26</v>
      </c>
    </row>
    <row r="9" spans="2:12" s="18" customFormat="1" ht="18.75" x14ac:dyDescent="0.15">
      <c r="B9" s="24" t="s">
        <v>27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2:12" ht="15" customHeight="1" x14ac:dyDescent="0.15">
      <c r="J10" s="58" t="s">
        <v>28</v>
      </c>
      <c r="K10" s="58"/>
      <c r="L10" s="58"/>
    </row>
    <row r="11" spans="2:12" ht="27.75" customHeight="1" x14ac:dyDescent="0.15">
      <c r="B11" s="19" t="s">
        <v>29</v>
      </c>
      <c r="C11" s="61" t="s">
        <v>30</v>
      </c>
      <c r="D11" s="59"/>
      <c r="E11" s="59" t="s">
        <v>31</v>
      </c>
      <c r="F11" s="59"/>
      <c r="G11" s="59" t="s">
        <v>32</v>
      </c>
      <c r="H11" s="59"/>
      <c r="I11" s="59" t="s">
        <v>33</v>
      </c>
      <c r="J11" s="59"/>
      <c r="K11" s="59" t="s">
        <v>34</v>
      </c>
      <c r="L11" s="59"/>
    </row>
    <row r="12" spans="2:12" ht="27.75" customHeight="1" x14ac:dyDescent="0.15">
      <c r="B12" s="19" t="s">
        <v>35</v>
      </c>
      <c r="C12" s="62">
        <f>D32</f>
        <v>660000</v>
      </c>
      <c r="D12" s="62"/>
      <c r="E12" s="62">
        <f>F32</f>
        <v>150000</v>
      </c>
      <c r="F12" s="62"/>
      <c r="G12" s="62">
        <f>H32</f>
        <v>0</v>
      </c>
      <c r="H12" s="62"/>
      <c r="I12" s="62">
        <f>J32</f>
        <v>0</v>
      </c>
      <c r="J12" s="62"/>
      <c r="K12" s="63">
        <f>SUM(C12:J12)</f>
        <v>810000</v>
      </c>
      <c r="L12" s="64"/>
    </row>
    <row r="13" spans="2:12" s="20" customFormat="1" ht="27.75" customHeight="1" x14ac:dyDescent="0.15">
      <c r="B13" s="19" t="s">
        <v>36</v>
      </c>
      <c r="C13" s="65">
        <f>C12/$K$12</f>
        <v>0.81481481481481477</v>
      </c>
      <c r="D13" s="66"/>
      <c r="E13" s="65">
        <f>E12/$K$12</f>
        <v>0.18518518518518517</v>
      </c>
      <c r="F13" s="66"/>
      <c r="G13" s="65">
        <f>G12/$K$12</f>
        <v>0</v>
      </c>
      <c r="H13" s="66"/>
      <c r="I13" s="65">
        <f>I12/$K$12</f>
        <v>0</v>
      </c>
      <c r="J13" s="66"/>
      <c r="K13" s="66">
        <f>SUM(C13:J13)</f>
        <v>1</v>
      </c>
      <c r="L13" s="66"/>
    </row>
    <row r="14" spans="2:12" x14ac:dyDescent="0.15">
      <c r="C14" s="21"/>
      <c r="D14" s="21"/>
      <c r="E14" s="21"/>
      <c r="F14" s="21"/>
      <c r="G14" s="21"/>
      <c r="H14" s="21"/>
      <c r="I14" s="21"/>
      <c r="J14" s="21"/>
    </row>
    <row r="15" spans="2:12" s="18" customFormat="1" ht="18.75" x14ac:dyDescent="0.15">
      <c r="B15" s="24" t="s">
        <v>37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2:12" ht="16.5" customHeight="1" x14ac:dyDescent="0.15">
      <c r="J16" s="58" t="s">
        <v>21</v>
      </c>
      <c r="K16" s="58"/>
      <c r="L16" s="58"/>
    </row>
    <row r="17" spans="2:12" ht="27" customHeight="1" x14ac:dyDescent="0.15">
      <c r="B17" s="59" t="s">
        <v>38</v>
      </c>
      <c r="C17" s="59" t="s">
        <v>39</v>
      </c>
      <c r="D17" s="59"/>
      <c r="E17" s="59"/>
      <c r="F17" s="59"/>
      <c r="G17" s="59"/>
      <c r="H17" s="59"/>
      <c r="I17" s="59"/>
      <c r="J17" s="59"/>
      <c r="K17" s="59" t="s">
        <v>40</v>
      </c>
      <c r="L17" s="60"/>
    </row>
    <row r="18" spans="2:12" ht="27.75" customHeight="1" x14ac:dyDescent="0.15">
      <c r="B18" s="59"/>
      <c r="C18" s="61" t="s">
        <v>41</v>
      </c>
      <c r="D18" s="59"/>
      <c r="E18" s="59" t="s">
        <v>42</v>
      </c>
      <c r="F18" s="59"/>
      <c r="G18" s="59" t="s">
        <v>43</v>
      </c>
      <c r="H18" s="59"/>
      <c r="I18" s="59" t="s">
        <v>44</v>
      </c>
      <c r="J18" s="59"/>
      <c r="K18" s="59"/>
      <c r="L18" s="60"/>
    </row>
    <row r="19" spans="2:12" ht="22.5" customHeight="1" x14ac:dyDescent="0.15">
      <c r="B19" s="59"/>
      <c r="C19" s="19" t="s">
        <v>45</v>
      </c>
      <c r="D19" s="19" t="s">
        <v>46</v>
      </c>
      <c r="E19" s="19" t="s">
        <v>45</v>
      </c>
      <c r="F19" s="19" t="s">
        <v>46</v>
      </c>
      <c r="G19" s="19" t="s">
        <v>45</v>
      </c>
      <c r="H19" s="19" t="s">
        <v>46</v>
      </c>
      <c r="I19" s="19" t="s">
        <v>45</v>
      </c>
      <c r="J19" s="19" t="s">
        <v>46</v>
      </c>
      <c r="K19" s="19" t="s">
        <v>45</v>
      </c>
      <c r="L19" s="19" t="s">
        <v>46</v>
      </c>
    </row>
    <row r="20" spans="2:12" ht="21" customHeight="1" x14ac:dyDescent="0.15">
      <c r="B20" s="25" t="s">
        <v>47</v>
      </c>
      <c r="C20" s="23">
        <v>2</v>
      </c>
      <c r="D20" s="23">
        <v>660000</v>
      </c>
      <c r="E20" s="23">
        <v>2</v>
      </c>
      <c r="F20" s="23">
        <v>150000</v>
      </c>
      <c r="G20" s="23"/>
      <c r="H20" s="23"/>
      <c r="I20" s="23"/>
      <c r="J20" s="23"/>
      <c r="K20" s="23">
        <f>SUM(I20,G20,E20,C20)</f>
        <v>4</v>
      </c>
      <c r="L20" s="23">
        <f>SUM(J20,H20,F20,D20)</f>
        <v>810000</v>
      </c>
    </row>
    <row r="21" spans="2:12" ht="21" customHeight="1" x14ac:dyDescent="0.15">
      <c r="B21" s="25" t="s">
        <v>48</v>
      </c>
      <c r="C21" s="23"/>
      <c r="D21" s="23"/>
      <c r="E21" s="23"/>
      <c r="F21" s="23"/>
      <c r="G21" s="23"/>
      <c r="H21" s="23"/>
      <c r="I21" s="23"/>
      <c r="J21" s="23"/>
      <c r="K21" s="23">
        <f t="shared" ref="K21:L31" si="0">SUM(I21,G21,E21,C21)</f>
        <v>0</v>
      </c>
      <c r="L21" s="23">
        <f t="shared" si="0"/>
        <v>0</v>
      </c>
    </row>
    <row r="22" spans="2:12" ht="21" customHeight="1" x14ac:dyDescent="0.15">
      <c r="B22" s="25" t="s">
        <v>9</v>
      </c>
      <c r="C22" s="23"/>
      <c r="D22" s="23"/>
      <c r="E22" s="23"/>
      <c r="F22" s="23"/>
      <c r="G22" s="23"/>
      <c r="H22" s="23"/>
      <c r="I22" s="23"/>
      <c r="J22" s="23"/>
      <c r="K22" s="23">
        <f t="shared" si="0"/>
        <v>0</v>
      </c>
      <c r="L22" s="23">
        <f t="shared" si="0"/>
        <v>0</v>
      </c>
    </row>
    <row r="23" spans="2:12" ht="21" customHeight="1" x14ac:dyDescent="0.15">
      <c r="B23" s="25" t="s">
        <v>10</v>
      </c>
      <c r="C23" s="23"/>
      <c r="D23" s="23"/>
      <c r="E23" s="23"/>
      <c r="F23" s="23"/>
      <c r="G23" s="23"/>
      <c r="H23" s="23"/>
      <c r="I23" s="23"/>
      <c r="J23" s="23"/>
      <c r="K23" s="23">
        <f t="shared" si="0"/>
        <v>0</v>
      </c>
      <c r="L23" s="23">
        <f t="shared" si="0"/>
        <v>0</v>
      </c>
    </row>
    <row r="24" spans="2:12" ht="21" customHeight="1" x14ac:dyDescent="0.15">
      <c r="B24" s="25" t="s">
        <v>11</v>
      </c>
      <c r="C24" s="23"/>
      <c r="D24" s="23"/>
      <c r="E24" s="23"/>
      <c r="F24" s="23"/>
      <c r="G24" s="23"/>
      <c r="H24" s="23"/>
      <c r="I24" s="23"/>
      <c r="J24" s="23"/>
      <c r="K24" s="23">
        <f t="shared" si="0"/>
        <v>0</v>
      </c>
      <c r="L24" s="23">
        <f t="shared" si="0"/>
        <v>0</v>
      </c>
    </row>
    <row r="25" spans="2:12" ht="21" customHeight="1" x14ac:dyDescent="0.15">
      <c r="B25" s="30" t="s">
        <v>12</v>
      </c>
      <c r="C25" s="23"/>
      <c r="D25" s="23"/>
      <c r="E25" s="23"/>
      <c r="F25" s="23"/>
      <c r="G25" s="23"/>
      <c r="H25" s="23"/>
      <c r="I25" s="23"/>
      <c r="J25" s="23"/>
      <c r="K25" s="23">
        <f t="shared" si="0"/>
        <v>0</v>
      </c>
      <c r="L25" s="23">
        <f t="shared" si="0"/>
        <v>0</v>
      </c>
    </row>
    <row r="26" spans="2:12" ht="21" customHeight="1" x14ac:dyDescent="0.15">
      <c r="B26" s="25" t="s">
        <v>13</v>
      </c>
      <c r="C26" s="23"/>
      <c r="D26" s="23"/>
      <c r="E26" s="23"/>
      <c r="F26" s="23"/>
      <c r="G26" s="23"/>
      <c r="H26" s="23"/>
      <c r="I26" s="23"/>
      <c r="J26" s="23"/>
      <c r="K26" s="23">
        <f t="shared" si="0"/>
        <v>0</v>
      </c>
      <c r="L26" s="23">
        <f t="shared" si="0"/>
        <v>0</v>
      </c>
    </row>
    <row r="27" spans="2:12" ht="21" customHeight="1" x14ac:dyDescent="0.15">
      <c r="B27" s="25" t="s">
        <v>14</v>
      </c>
      <c r="C27" s="23"/>
      <c r="D27" s="23"/>
      <c r="E27" s="23"/>
      <c r="F27" s="23"/>
      <c r="G27" s="23"/>
      <c r="H27" s="23"/>
      <c r="I27" s="23"/>
      <c r="J27" s="23"/>
      <c r="K27" s="23">
        <f t="shared" si="0"/>
        <v>0</v>
      </c>
      <c r="L27" s="23">
        <f t="shared" si="0"/>
        <v>0</v>
      </c>
    </row>
    <row r="28" spans="2:12" ht="21" customHeight="1" x14ac:dyDescent="0.15">
      <c r="B28" s="25" t="s">
        <v>15</v>
      </c>
      <c r="C28" s="23"/>
      <c r="D28" s="23"/>
      <c r="E28" s="23"/>
      <c r="F28" s="23"/>
      <c r="G28" s="23"/>
      <c r="H28" s="23"/>
      <c r="I28" s="23"/>
      <c r="J28" s="23"/>
      <c r="K28" s="23">
        <f t="shared" si="0"/>
        <v>0</v>
      </c>
      <c r="L28" s="23">
        <f t="shared" si="0"/>
        <v>0</v>
      </c>
    </row>
    <row r="29" spans="2:12" ht="21" customHeight="1" x14ac:dyDescent="0.15">
      <c r="B29" s="25" t="s">
        <v>16</v>
      </c>
      <c r="C29" s="23"/>
      <c r="D29" s="23"/>
      <c r="E29" s="23"/>
      <c r="F29" s="23"/>
      <c r="G29" s="23"/>
      <c r="H29" s="23"/>
      <c r="I29" s="23"/>
      <c r="J29" s="23"/>
      <c r="K29" s="23">
        <f t="shared" si="0"/>
        <v>0</v>
      </c>
      <c r="L29" s="23">
        <f t="shared" si="0"/>
        <v>0</v>
      </c>
    </row>
    <row r="30" spans="2:12" ht="21" customHeight="1" x14ac:dyDescent="0.15">
      <c r="B30" s="25" t="s">
        <v>49</v>
      </c>
      <c r="C30" s="23"/>
      <c r="D30" s="23"/>
      <c r="E30" s="23"/>
      <c r="F30" s="23"/>
      <c r="G30" s="23"/>
      <c r="H30" s="23"/>
      <c r="I30" s="23"/>
      <c r="J30" s="23"/>
      <c r="K30" s="23">
        <f t="shared" si="0"/>
        <v>0</v>
      </c>
      <c r="L30" s="23">
        <f t="shared" si="0"/>
        <v>0</v>
      </c>
    </row>
    <row r="31" spans="2:12" ht="21" customHeight="1" x14ac:dyDescent="0.15">
      <c r="B31" s="27" t="s">
        <v>51</v>
      </c>
      <c r="C31" s="23"/>
      <c r="D31" s="23"/>
      <c r="E31" s="23"/>
      <c r="F31" s="23"/>
      <c r="G31" s="23"/>
      <c r="H31" s="23"/>
      <c r="I31" s="23"/>
      <c r="J31" s="23"/>
      <c r="K31" s="23">
        <f t="shared" si="0"/>
        <v>0</v>
      </c>
      <c r="L31" s="23">
        <f t="shared" si="0"/>
        <v>0</v>
      </c>
    </row>
    <row r="32" spans="2:12" ht="26.25" customHeight="1" x14ac:dyDescent="0.15">
      <c r="B32" s="22" t="s">
        <v>50</v>
      </c>
      <c r="C32" s="23">
        <f t="shared" ref="C32:L32" si="1">SUM(C20:C31)</f>
        <v>2</v>
      </c>
      <c r="D32" s="23">
        <f t="shared" si="1"/>
        <v>660000</v>
      </c>
      <c r="E32" s="23">
        <f t="shared" si="1"/>
        <v>2</v>
      </c>
      <c r="F32" s="23">
        <f t="shared" si="1"/>
        <v>150000</v>
      </c>
      <c r="G32" s="23">
        <f t="shared" si="1"/>
        <v>0</v>
      </c>
      <c r="H32" s="23">
        <f t="shared" si="1"/>
        <v>0</v>
      </c>
      <c r="I32" s="23">
        <f t="shared" si="1"/>
        <v>0</v>
      </c>
      <c r="J32" s="23">
        <f t="shared" si="1"/>
        <v>0</v>
      </c>
      <c r="K32" s="23">
        <f t="shared" si="1"/>
        <v>4</v>
      </c>
      <c r="L32" s="23">
        <f t="shared" si="1"/>
        <v>810000</v>
      </c>
    </row>
    <row r="34" spans="11:12" x14ac:dyDescent="0.15">
      <c r="K34" s="56"/>
      <c r="L34" s="56"/>
    </row>
  </sheetData>
  <mergeCells count="36">
    <mergeCell ref="B7:D7"/>
    <mergeCell ref="E7:F7"/>
    <mergeCell ref="G7:H7"/>
    <mergeCell ref="I7:J7"/>
    <mergeCell ref="K7:L7"/>
    <mergeCell ref="B1:L1"/>
    <mergeCell ref="J5:L5"/>
    <mergeCell ref="B6:D6"/>
    <mergeCell ref="E6:F6"/>
    <mergeCell ref="G6:H6"/>
    <mergeCell ref="I6:J6"/>
    <mergeCell ref="K6:L6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zoomScaleNormal="100" workbookViewId="0">
      <selection activeCell="C1" sqref="C1"/>
    </sheetView>
  </sheetViews>
  <sheetFormatPr defaultRowHeight="13.5" x14ac:dyDescent="0.15"/>
  <cols>
    <col min="1" max="1" width="3.21875" style="7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33.88671875" style="3" customWidth="1"/>
    <col min="9" max="9" width="14.77734375" style="4" customWidth="1"/>
    <col min="10" max="10" width="17.21875" style="5" bestFit="1" customWidth="1"/>
    <col min="11" max="11" width="33.44140625" style="28" customWidth="1"/>
    <col min="12" max="12" width="8.109375" style="6" customWidth="1"/>
    <col min="13" max="13" width="9.77734375" style="5" hidden="1" customWidth="1"/>
    <col min="14" max="14" width="9.6640625" style="2" customWidth="1"/>
    <col min="15" max="15" width="11.33203125" style="7" bestFit="1" customWidth="1"/>
    <col min="16" max="16" width="14.6640625" style="7" bestFit="1" customWidth="1"/>
    <col min="17" max="17" width="14.109375" style="7" bestFit="1" customWidth="1"/>
    <col min="18" max="16384" width="8.88671875" style="7"/>
  </cols>
  <sheetData>
    <row r="1" spans="2:15" ht="87.75" customHeight="1" x14ac:dyDescent="0.15">
      <c r="B1" s="15"/>
      <c r="C1" s="15" t="s">
        <v>60</v>
      </c>
    </row>
    <row r="2" spans="2:15" x14ac:dyDescent="0.15">
      <c r="B2" s="8"/>
      <c r="C2" s="8" t="s">
        <v>0</v>
      </c>
    </row>
    <row r="4" spans="2:15" x14ac:dyDescent="0.15">
      <c r="B4" s="9" t="s">
        <v>17</v>
      </c>
      <c r="C4" s="10" t="s">
        <v>3</v>
      </c>
      <c r="D4" s="10"/>
      <c r="E4" s="10" t="s">
        <v>1</v>
      </c>
      <c r="F4" s="10" t="s">
        <v>2</v>
      </c>
      <c r="G4" s="9"/>
      <c r="H4" s="13" t="s">
        <v>4</v>
      </c>
      <c r="I4" s="16" t="s">
        <v>5</v>
      </c>
      <c r="J4" s="14" t="s">
        <v>6</v>
      </c>
      <c r="K4" s="29" t="s">
        <v>7</v>
      </c>
      <c r="L4" s="14" t="s">
        <v>8</v>
      </c>
      <c r="M4" s="11"/>
      <c r="N4" s="12" t="s">
        <v>18</v>
      </c>
    </row>
    <row r="5" spans="2:15" customFormat="1" x14ac:dyDescent="0.15">
      <c r="B5" s="32" t="s">
        <v>52</v>
      </c>
      <c r="C5" s="47">
        <v>42737</v>
      </c>
      <c r="D5" s="34"/>
      <c r="E5" s="35">
        <v>2016</v>
      </c>
      <c r="F5" s="35">
        <v>2</v>
      </c>
      <c r="G5" s="36" t="s">
        <v>54</v>
      </c>
      <c r="H5" s="55" t="s">
        <v>61</v>
      </c>
      <c r="I5" s="48">
        <v>340000</v>
      </c>
      <c r="J5" s="37" t="s">
        <v>65</v>
      </c>
      <c r="K5" s="45" t="s">
        <v>66</v>
      </c>
      <c r="L5" s="46" t="s">
        <v>57</v>
      </c>
      <c r="M5" s="39"/>
      <c r="N5" s="40">
        <v>1</v>
      </c>
      <c r="O5" s="42"/>
    </row>
    <row r="6" spans="2:15" customFormat="1" x14ac:dyDescent="0.15">
      <c r="B6" s="32" t="s">
        <v>52</v>
      </c>
      <c r="C6" s="33">
        <v>42738</v>
      </c>
      <c r="D6" s="34"/>
      <c r="E6" s="35">
        <v>2016</v>
      </c>
      <c r="F6" s="35">
        <v>2</v>
      </c>
      <c r="G6" s="36" t="s">
        <v>55</v>
      </c>
      <c r="H6" s="57" t="s">
        <v>62</v>
      </c>
      <c r="I6" s="48">
        <v>50000</v>
      </c>
      <c r="J6" s="37" t="s">
        <v>56</v>
      </c>
      <c r="K6" s="38"/>
      <c r="L6" s="36" t="s">
        <v>53</v>
      </c>
      <c r="M6" s="39"/>
      <c r="N6" s="40">
        <v>2</v>
      </c>
    </row>
    <row r="7" spans="2:15" customFormat="1" x14ac:dyDescent="0.15">
      <c r="B7" s="32" t="s">
        <v>52</v>
      </c>
      <c r="C7" s="33">
        <v>42739</v>
      </c>
      <c r="D7" s="34"/>
      <c r="E7" s="35">
        <v>2016</v>
      </c>
      <c r="F7" s="35">
        <v>2</v>
      </c>
      <c r="G7" s="36" t="s">
        <v>54</v>
      </c>
      <c r="H7" s="57" t="s">
        <v>63</v>
      </c>
      <c r="I7" s="48">
        <v>100000</v>
      </c>
      <c r="J7" s="37" t="s">
        <v>56</v>
      </c>
      <c r="K7" s="45"/>
      <c r="L7" s="46" t="s">
        <v>53</v>
      </c>
      <c r="M7" s="39"/>
      <c r="N7" s="40">
        <v>2</v>
      </c>
    </row>
    <row r="8" spans="2:15" customFormat="1" ht="27" x14ac:dyDescent="0.15">
      <c r="B8" s="50"/>
      <c r="C8" s="33">
        <v>42745</v>
      </c>
      <c r="D8" s="51"/>
      <c r="E8" s="52"/>
      <c r="F8" s="52"/>
      <c r="G8" s="53"/>
      <c r="H8" s="49" t="s">
        <v>64</v>
      </c>
      <c r="I8" s="44">
        <v>320000</v>
      </c>
      <c r="J8" s="37" t="s">
        <v>67</v>
      </c>
      <c r="K8" s="38" t="s">
        <v>68</v>
      </c>
      <c r="L8" s="36" t="s">
        <v>57</v>
      </c>
      <c r="M8" s="54"/>
      <c r="N8" s="40">
        <v>1</v>
      </c>
    </row>
    <row r="9" spans="2:15" x14ac:dyDescent="0.15">
      <c r="C9" s="33"/>
      <c r="H9" s="41"/>
      <c r="I9" s="43">
        <f>SUM(I5:I8)</f>
        <v>810000</v>
      </c>
      <c r="J9" s="37"/>
      <c r="K9" s="38"/>
      <c r="L9" s="36"/>
      <c r="N9" s="40"/>
    </row>
    <row r="13" spans="2:15" x14ac:dyDescent="0.15">
      <c r="O13" s="31"/>
    </row>
    <row r="14" spans="2:15" x14ac:dyDescent="0.15">
      <c r="O14" s="31"/>
    </row>
    <row r="15" spans="2:15" x14ac:dyDescent="0.15">
      <c r="O15" s="31"/>
    </row>
  </sheetData>
  <autoFilter ref="B4:N4"/>
  <sortState ref="A5:Q18">
    <sortCondition ref="C5:C18"/>
  </sortState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총괄-원장</vt:lpstr>
      <vt:lpstr>업무추진비_원장</vt:lpstr>
      <vt:lpstr>업무추진비_원장!Print_Area</vt:lpstr>
      <vt:lpstr>'총괄-원장'!Print_Area</vt:lpstr>
      <vt:lpstr>업무추진비_원장!Print_Titles</vt:lpstr>
    </vt:vector>
  </TitlesOfParts>
  <Company>PE11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etri2324</cp:lastModifiedBy>
  <cp:lastPrinted>2016-03-10T04:37:33Z</cp:lastPrinted>
  <dcterms:created xsi:type="dcterms:W3CDTF">2013-10-22T17:51:08Z</dcterms:created>
  <dcterms:modified xsi:type="dcterms:W3CDTF">2017-02-10T08:07:39Z</dcterms:modified>
</cp:coreProperties>
</file>