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45621"/>
</workbook>
</file>

<file path=xl/calcChain.xml><?xml version="1.0" encoding="utf-8"?>
<calcChain xmlns="http://schemas.openxmlformats.org/spreadsheetml/2006/main">
  <c r="I16" i="6" l="1"/>
  <c r="F15" i="6" l="1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<sst xmlns="http://schemas.openxmlformats.org/spreadsheetml/2006/main" count="119" uniqueCount="77">
  <si>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</si>
  <si>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</si>
  <si>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</si>
  <si>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</si>
  <si>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</si>
  <si>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</si>
  <si>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</si>
  <si>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</si>
  <si>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</si>
  <si>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</si>
  <si>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</si>
  <si>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</si>
  <si>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</si>
  <si>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</si>
  <si>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</si>
  <si>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</si>
  <si>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</si>
  <si>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</si>
  <si>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</si>
  <si>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</si>
  <si>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</si>
  <si>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</si>
  <si>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</si>
  <si>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</si>
  <si>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</si>
  <si>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</si>
  <si>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</si>
  <si>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</si>
  <si>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</si>
  <si>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</si>
  <si>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</si>
  <si>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</si>
  <si>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</si>
  <si>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</si>
  <si>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</si>
  <si>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</si>
  <si>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</si>
  <si>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</si>
  <si>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</si>
  <si>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</si>
  <si>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</si>
  <si>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</si>
  <si>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</si>
  <si>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</si>
  <si>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</si>
  <si>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</si>
  <si>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 기관운영업무추진비 집행현황(2015년)</t>
    <phoneticPr fontId="4" type="noConversion"/>
  </si>
  <si>
    <t>2015년 예산</t>
    <phoneticPr fontId="4" type="noConversion"/>
  </si>
  <si>
    <t>감사 기관운영업무추진비 집행 내역(2015년 11월 기준)</t>
    <phoneticPr fontId="6" type="noConversion"/>
  </si>
  <si>
    <t>감사</t>
    <phoneticPr fontId="4" type="noConversion"/>
  </si>
  <si>
    <t>감사 업무협의</t>
    <phoneticPr fontId="4" type="noConversion"/>
  </si>
  <si>
    <t>주먹시식당</t>
    <phoneticPr fontId="4" type="noConversion"/>
  </si>
  <si>
    <t>대전 유성구 신성로 111(자운동)</t>
    <phoneticPr fontId="4" type="noConversion"/>
  </si>
  <si>
    <t>법인카드</t>
    <phoneticPr fontId="4" type="noConversion"/>
  </si>
  <si>
    <t>감사부 직원 간담회</t>
    <phoneticPr fontId="4" type="noConversion"/>
  </si>
  <si>
    <t>주먹시식당</t>
    <phoneticPr fontId="4" type="noConversion"/>
  </si>
  <si>
    <t>대전 유성구 신성로 111(자운동)</t>
    <phoneticPr fontId="4" type="noConversion"/>
  </si>
  <si>
    <t>법인카드</t>
    <phoneticPr fontId="4" type="noConversion"/>
  </si>
  <si>
    <t>감사</t>
    <phoneticPr fontId="4" type="noConversion"/>
  </si>
  <si>
    <t>감사 업무협의</t>
    <phoneticPr fontId="4" type="noConversion"/>
  </si>
  <si>
    <t>아리고개식당</t>
    <phoneticPr fontId="4" type="noConversion"/>
  </si>
  <si>
    <t>대전 유성구 전민동 산 5-1</t>
    <phoneticPr fontId="4" type="noConversion"/>
  </si>
  <si>
    <t>노동조합 간담회</t>
    <phoneticPr fontId="4" type="noConversion"/>
  </si>
  <si>
    <t>대전점 경복궁</t>
    <phoneticPr fontId="4" type="noConversion"/>
  </si>
  <si>
    <t>대전 서구 대덕대로 366,201(만년동,2층)</t>
    <phoneticPr fontId="4" type="noConversion"/>
  </si>
  <si>
    <t>만촌</t>
    <phoneticPr fontId="4" type="noConversion"/>
  </si>
  <si>
    <t>대전 서구 둔산대로117번길 95,E동(만년동 리더스타운)</t>
    <phoneticPr fontId="4" type="noConversion"/>
  </si>
  <si>
    <t>독도참치</t>
    <phoneticPr fontId="4" type="noConversion"/>
  </si>
  <si>
    <t>대전 서구 둔산동1249-101</t>
    <phoneticPr fontId="4" type="noConversion"/>
  </si>
  <si>
    <t>산업전략연구부 간담회</t>
    <phoneticPr fontId="4" type="noConversion"/>
  </si>
  <si>
    <t>이계원한식</t>
    <phoneticPr fontId="4" type="noConversion"/>
  </si>
  <si>
    <t>대전 서구 만년동 392 3층</t>
    <phoneticPr fontId="4" type="noConversion"/>
  </si>
  <si>
    <t>업무협의</t>
    <phoneticPr fontId="4" type="noConversion"/>
  </si>
  <si>
    <t>프라임한우</t>
    <phoneticPr fontId="4" type="noConversion"/>
  </si>
  <si>
    <t>서울 영등포구 여의도동 14-15번지 지하1층</t>
    <phoneticPr fontId="4" type="noConversion"/>
  </si>
  <si>
    <t>박속낙지</t>
    <phoneticPr fontId="4" type="noConversion"/>
  </si>
  <si>
    <t>대전 유성구 하기동 18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</si>
</sst>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6" fontId="0" fillId="0" borderId="1" xfId="0" applyNumberFormat="1" applyFont="1" applyFill="1" applyBorder="1" applyAlignment="1">
      <alignment vertical="center" wrapText="1"/>
    </xf>
    <xf numFmtId="176" fontId="0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441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46" t="s">
        <v>48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6.5" customHeight="1" x14ac:dyDescent="0.15">
      <c r="J5" s="47" t="s">
        <v>35</v>
      </c>
      <c r="K5" s="47"/>
      <c r="L5" s="47"/>
    </row>
    <row r="6" spans="2:12" ht="26.25" customHeight="1" x14ac:dyDescent="0.15">
      <c r="B6" s="48" t="s">
        <v>47</v>
      </c>
      <c r="C6" s="38"/>
      <c r="D6" s="38"/>
      <c r="E6" s="38" t="s">
        <v>36</v>
      </c>
      <c r="F6" s="38"/>
      <c r="G6" s="40" t="s">
        <v>37</v>
      </c>
      <c r="H6" s="38"/>
      <c r="I6" s="38" t="s">
        <v>38</v>
      </c>
      <c r="J6" s="38"/>
      <c r="K6" s="38" t="s">
        <v>39</v>
      </c>
      <c r="L6" s="38"/>
    </row>
    <row r="7" spans="2:12" ht="26.25" customHeight="1" x14ac:dyDescent="0.15">
      <c r="B7" s="49">
        <v>11610000</v>
      </c>
      <c r="C7" s="49"/>
      <c r="D7" s="49"/>
      <c r="E7" s="50">
        <v>2907000</v>
      </c>
      <c r="F7" s="50"/>
      <c r="G7" s="49">
        <f>L32</f>
        <v>10486420</v>
      </c>
      <c r="H7" s="49"/>
      <c r="I7" s="49">
        <f>B7-G7</f>
        <v>1123580</v>
      </c>
      <c r="J7" s="49"/>
      <c r="K7" s="51">
        <f>G7/B7</f>
        <v>0.90322308354866498</v>
      </c>
      <c r="L7" s="51"/>
    </row>
    <row r="8" spans="2:12" x14ac:dyDescent="0.15">
      <c r="F8" s="16" t="s">
        <v>40</v>
      </c>
    </row>
    <row r="9" spans="2:12" s="17" customFormat="1" ht="18.75" x14ac:dyDescent="0.15">
      <c r="B9" s="36" t="s">
        <v>41</v>
      </c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 ht="15" customHeight="1" x14ac:dyDescent="0.15">
      <c r="J10" s="37" t="s">
        <v>16</v>
      </c>
      <c r="K10" s="37"/>
      <c r="L10" s="37"/>
    </row>
    <row r="11" spans="2:12" ht="27.75" customHeight="1" x14ac:dyDescent="0.15">
      <c r="B11" s="18" t="s">
        <v>19</v>
      </c>
      <c r="C11" s="40" t="s">
        <v>22</v>
      </c>
      <c r="D11" s="38"/>
      <c r="E11" s="38" t="s">
        <v>23</v>
      </c>
      <c r="F11" s="38"/>
      <c r="G11" s="38" t="s">
        <v>24</v>
      </c>
      <c r="H11" s="38"/>
      <c r="I11" s="38" t="s">
        <v>25</v>
      </c>
      <c r="J11" s="38"/>
      <c r="K11" s="38" t="s">
        <v>21</v>
      </c>
      <c r="L11" s="38"/>
    </row>
    <row r="12" spans="2:12" ht="26.25" customHeight="1" x14ac:dyDescent="0.15">
      <c r="B12" s="18" t="s">
        <v>27</v>
      </c>
      <c r="C12" s="41">
        <f>D32</f>
        <v>9906420</v>
      </c>
      <c r="D12" s="41"/>
      <c r="E12" s="41">
        <f>F32</f>
        <v>0</v>
      </c>
      <c r="F12" s="41"/>
      <c r="G12" s="41">
        <f>H32</f>
        <v>580000</v>
      </c>
      <c r="H12" s="41"/>
      <c r="I12" s="41">
        <f>J32</f>
        <v>0</v>
      </c>
      <c r="J12" s="41"/>
      <c r="K12" s="42">
        <f>SUM(C12:J12)</f>
        <v>10486420</v>
      </c>
      <c r="L12" s="43"/>
    </row>
    <row r="13" spans="2:12" s="19" customFormat="1" ht="26.25" customHeight="1" x14ac:dyDescent="0.15">
      <c r="B13" s="18" t="s">
        <v>17</v>
      </c>
      <c r="C13" s="44">
        <f>C12/$K$12</f>
        <v>0.9446903709750325</v>
      </c>
      <c r="D13" s="45"/>
      <c r="E13" s="44">
        <f>E12/$K$12</f>
        <v>0</v>
      </c>
      <c r="F13" s="45"/>
      <c r="G13" s="44">
        <f>G12/$K$12</f>
        <v>5.5309629024967527E-2</v>
      </c>
      <c r="H13" s="45"/>
      <c r="I13" s="44">
        <f>I12/$K$12</f>
        <v>0</v>
      </c>
      <c r="J13" s="45"/>
      <c r="K13" s="45">
        <f>SUM(C13:J13)</f>
        <v>1</v>
      </c>
      <c r="L13" s="45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36" t="s">
        <v>18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2:12" ht="16.5" customHeight="1" x14ac:dyDescent="0.15">
      <c r="J16" s="37" t="s">
        <v>16</v>
      </c>
      <c r="K16" s="37"/>
      <c r="L16" s="37"/>
    </row>
    <row r="17" spans="2:12" ht="27" customHeight="1" x14ac:dyDescent="0.15">
      <c r="B17" s="38" t="s">
        <v>19</v>
      </c>
      <c r="C17" s="38" t="s">
        <v>20</v>
      </c>
      <c r="D17" s="38"/>
      <c r="E17" s="38"/>
      <c r="F17" s="38"/>
      <c r="G17" s="38"/>
      <c r="H17" s="38"/>
      <c r="I17" s="38"/>
      <c r="J17" s="38"/>
      <c r="K17" s="38" t="s">
        <v>21</v>
      </c>
      <c r="L17" s="39"/>
    </row>
    <row r="18" spans="2:12" ht="27.75" customHeight="1" x14ac:dyDescent="0.15">
      <c r="B18" s="38"/>
      <c r="C18" s="40" t="s">
        <v>42</v>
      </c>
      <c r="D18" s="38"/>
      <c r="E18" s="38" t="s">
        <v>23</v>
      </c>
      <c r="F18" s="38"/>
      <c r="G18" s="38" t="s">
        <v>24</v>
      </c>
      <c r="H18" s="38"/>
      <c r="I18" s="38" t="s">
        <v>25</v>
      </c>
      <c r="J18" s="38"/>
      <c r="K18" s="38"/>
      <c r="L18" s="39"/>
    </row>
    <row r="19" spans="2:12" ht="22.5" customHeight="1" x14ac:dyDescent="0.15">
      <c r="B19" s="38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2</v>
      </c>
      <c r="D20" s="22">
        <v>402000</v>
      </c>
      <c r="E20" s="22"/>
      <c r="F20" s="22"/>
      <c r="G20" s="22"/>
      <c r="H20" s="22"/>
      <c r="I20" s="22"/>
      <c r="J20" s="22"/>
      <c r="K20" s="22">
        <f t="shared" ref="K20:L31" si="0">C20+E20+G20+I20</f>
        <v>2</v>
      </c>
      <c r="L20" s="22">
        <f t="shared" si="0"/>
        <v>402000</v>
      </c>
    </row>
    <row r="21" spans="2:12" ht="21" customHeight="1" x14ac:dyDescent="0.15">
      <c r="B21" s="18" t="s">
        <v>29</v>
      </c>
      <c r="C21" s="22"/>
      <c r="D21" s="22"/>
      <c r="E21" s="22"/>
      <c r="F21" s="22"/>
      <c r="G21" s="22"/>
      <c r="H21" s="22"/>
      <c r="I21" s="22"/>
      <c r="J21" s="22"/>
      <c r="K21" s="22">
        <f t="shared" si="0"/>
        <v>0</v>
      </c>
      <c r="L21" s="22">
        <f t="shared" si="0"/>
        <v>0</v>
      </c>
    </row>
    <row r="22" spans="2:12" ht="21" customHeight="1" x14ac:dyDescent="0.15">
      <c r="B22" s="18" t="s">
        <v>8</v>
      </c>
      <c r="C22" s="22">
        <v>6</v>
      </c>
      <c r="D22" s="22">
        <v>959000</v>
      </c>
      <c r="E22" s="22"/>
      <c r="F22" s="22"/>
      <c r="G22" s="22"/>
      <c r="H22" s="22"/>
      <c r="I22" s="22"/>
      <c r="J22" s="22"/>
      <c r="K22" s="22">
        <f t="shared" si="0"/>
        <v>6</v>
      </c>
      <c r="L22" s="22">
        <f t="shared" si="0"/>
        <v>959000</v>
      </c>
    </row>
    <row r="23" spans="2:12" ht="21" customHeight="1" x14ac:dyDescent="0.15">
      <c r="B23" s="18" t="s">
        <v>9</v>
      </c>
      <c r="C23" s="22">
        <v>1</v>
      </c>
      <c r="D23" s="22">
        <v>233000</v>
      </c>
      <c r="E23" s="22"/>
      <c r="F23" s="22"/>
      <c r="G23" s="22"/>
      <c r="H23" s="22"/>
      <c r="I23" s="22"/>
      <c r="J23" s="22"/>
      <c r="K23" s="22">
        <f t="shared" si="0"/>
        <v>1</v>
      </c>
      <c r="L23" s="22">
        <f t="shared" si="0"/>
        <v>233000</v>
      </c>
    </row>
    <row r="24" spans="2:12" ht="21" customHeight="1" x14ac:dyDescent="0.15">
      <c r="B24" s="18" t="s">
        <v>10</v>
      </c>
      <c r="C24" s="22">
        <v>1</v>
      </c>
      <c r="D24" s="22">
        <v>188000</v>
      </c>
      <c r="E24" s="22"/>
      <c r="F24" s="22"/>
      <c r="G24" s="22"/>
      <c r="H24" s="22"/>
      <c r="I24" s="22"/>
      <c r="J24" s="22"/>
      <c r="K24" s="22">
        <f t="shared" si="0"/>
        <v>1</v>
      </c>
      <c r="L24" s="22">
        <f t="shared" si="0"/>
        <v>188000</v>
      </c>
    </row>
    <row r="25" spans="2:12" ht="21" customHeight="1" x14ac:dyDescent="0.15">
      <c r="B25" s="18" t="s">
        <v>11</v>
      </c>
      <c r="C25" s="22">
        <v>5</v>
      </c>
      <c r="D25" s="22">
        <v>1192000</v>
      </c>
      <c r="E25" s="22"/>
      <c r="F25" s="22"/>
      <c r="G25" s="22"/>
      <c r="H25" s="22"/>
      <c r="I25" s="22"/>
      <c r="J25" s="22"/>
      <c r="K25" s="22">
        <f t="shared" si="0"/>
        <v>5</v>
      </c>
      <c r="L25" s="22">
        <f t="shared" si="0"/>
        <v>1192000</v>
      </c>
    </row>
    <row r="26" spans="2:12" ht="21" customHeight="1" x14ac:dyDescent="0.15">
      <c r="B26" s="18" t="s">
        <v>12</v>
      </c>
      <c r="C26" s="22">
        <v>7</v>
      </c>
      <c r="D26" s="22">
        <v>1570000</v>
      </c>
      <c r="E26" s="22"/>
      <c r="F26" s="22"/>
      <c r="G26" s="22">
        <v>1</v>
      </c>
      <c r="H26" s="22">
        <v>290000</v>
      </c>
      <c r="I26" s="22"/>
      <c r="J26" s="22"/>
      <c r="K26" s="22">
        <f t="shared" si="0"/>
        <v>8</v>
      </c>
      <c r="L26" s="22">
        <f t="shared" si="0"/>
        <v>1860000</v>
      </c>
    </row>
    <row r="27" spans="2:12" ht="21" customHeight="1" x14ac:dyDescent="0.15">
      <c r="B27" s="18" t="s">
        <v>13</v>
      </c>
      <c r="C27" s="22">
        <v>3</v>
      </c>
      <c r="D27" s="22">
        <v>397000</v>
      </c>
      <c r="E27" s="22"/>
      <c r="F27" s="22"/>
      <c r="G27" s="22">
        <v>1</v>
      </c>
      <c r="H27" s="22">
        <v>290000</v>
      </c>
      <c r="I27" s="22"/>
      <c r="J27" s="22"/>
      <c r="K27" s="22">
        <f t="shared" si="0"/>
        <v>4</v>
      </c>
      <c r="L27" s="22">
        <f t="shared" si="0"/>
        <v>687000</v>
      </c>
    </row>
    <row r="28" spans="2:12" ht="21" customHeight="1" x14ac:dyDescent="0.15">
      <c r="B28" s="24" t="s">
        <v>14</v>
      </c>
      <c r="C28" s="22">
        <v>6</v>
      </c>
      <c r="D28" s="22">
        <v>961000</v>
      </c>
      <c r="E28" s="22"/>
      <c r="F28" s="22"/>
      <c r="G28" s="22"/>
      <c r="H28" s="22"/>
      <c r="I28" s="22"/>
      <c r="J28" s="22"/>
      <c r="K28" s="22">
        <f t="shared" si="0"/>
        <v>6</v>
      </c>
      <c r="L28" s="22">
        <f t="shared" si="0"/>
        <v>961000</v>
      </c>
    </row>
    <row r="29" spans="2:12" ht="21" customHeight="1" x14ac:dyDescent="0.15">
      <c r="B29" s="24" t="s">
        <v>15</v>
      </c>
      <c r="C29" s="22">
        <v>5</v>
      </c>
      <c r="D29" s="22">
        <v>1097420</v>
      </c>
      <c r="E29" s="22"/>
      <c r="F29" s="22"/>
      <c r="G29" s="22"/>
      <c r="H29" s="22"/>
      <c r="I29" s="22"/>
      <c r="J29" s="22"/>
      <c r="K29" s="22">
        <f t="shared" si="0"/>
        <v>5</v>
      </c>
      <c r="L29" s="22">
        <f t="shared" si="0"/>
        <v>1097420</v>
      </c>
    </row>
    <row r="30" spans="2:12" ht="21" customHeight="1" x14ac:dyDescent="0.15">
      <c r="B30" s="24" t="s">
        <v>30</v>
      </c>
      <c r="C30" s="22">
        <v>11</v>
      </c>
      <c r="D30" s="22">
        <v>2907000</v>
      </c>
      <c r="E30" s="22"/>
      <c r="F30" s="22"/>
      <c r="G30" s="22"/>
      <c r="H30" s="22"/>
      <c r="I30" s="22"/>
      <c r="J30" s="22"/>
      <c r="K30" s="22">
        <f t="shared" si="0"/>
        <v>11</v>
      </c>
      <c r="L30" s="22">
        <f t="shared" si="0"/>
        <v>2907000</v>
      </c>
    </row>
    <row r="31" spans="2:12" ht="21" customHeight="1" x14ac:dyDescent="0.15">
      <c r="B31" s="24" t="s">
        <v>31</v>
      </c>
      <c r="C31" s="22"/>
      <c r="D31" s="22"/>
      <c r="E31" s="22"/>
      <c r="F31" s="22"/>
      <c r="G31" s="22"/>
      <c r="H31" s="22"/>
      <c r="I31" s="22"/>
      <c r="J31" s="22"/>
      <c r="K31" s="22">
        <f t="shared" si="0"/>
        <v>0</v>
      </c>
      <c r="L31" s="22">
        <f t="shared" si="0"/>
        <v>0</v>
      </c>
    </row>
    <row r="32" spans="2:12" ht="26.25" customHeight="1" x14ac:dyDescent="0.15">
      <c r="B32" s="21" t="s">
        <v>32</v>
      </c>
      <c r="C32" s="22">
        <f t="shared" ref="C32:L32" si="1">SUM(C20:C31)</f>
        <v>47</v>
      </c>
      <c r="D32" s="22">
        <f t="shared" si="1"/>
        <v>9906420</v>
      </c>
      <c r="E32" s="22">
        <f t="shared" si="1"/>
        <v>0</v>
      </c>
      <c r="F32" s="22">
        <f t="shared" si="1"/>
        <v>0</v>
      </c>
      <c r="G32" s="22">
        <f t="shared" si="1"/>
        <v>2</v>
      </c>
      <c r="H32" s="22">
        <f t="shared" si="1"/>
        <v>580000</v>
      </c>
      <c r="I32" s="22">
        <f t="shared" si="1"/>
        <v>0</v>
      </c>
      <c r="J32" s="22">
        <f t="shared" si="1"/>
        <v>0</v>
      </c>
      <c r="K32" s="22">
        <f t="shared" si="1"/>
        <v>49</v>
      </c>
      <c r="L32" s="22">
        <f t="shared" si="1"/>
        <v>10486420</v>
      </c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zoomScaleNormal="100" workbookViewId="0">
      <selection activeCell="C3" sqref="C3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2.33203125" style="13" bestFit="1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46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x14ac:dyDescent="0.15">
      <c r="B5" s="26" t="s">
        <v>49</v>
      </c>
      <c r="C5" s="6">
        <v>42310</v>
      </c>
      <c r="D5" s="27"/>
      <c r="E5" s="28">
        <f>YEAR(C5)</f>
        <v>2015</v>
      </c>
      <c r="F5" s="28">
        <f>MONTH(C5)</f>
        <v>11</v>
      </c>
      <c r="G5" s="32"/>
      <c r="H5" s="33" t="s">
        <v>50</v>
      </c>
      <c r="I5" s="29">
        <v>142000</v>
      </c>
      <c r="J5" s="34" t="s">
        <v>51</v>
      </c>
      <c r="K5" s="35" t="s">
        <v>52</v>
      </c>
      <c r="L5" s="32" t="s">
        <v>53</v>
      </c>
      <c r="M5" s="30"/>
      <c r="N5" s="31">
        <v>1</v>
      </c>
    </row>
    <row r="6" spans="2:14" x14ac:dyDescent="0.15">
      <c r="B6" s="26" t="s">
        <v>49</v>
      </c>
      <c r="C6" s="6">
        <v>42319</v>
      </c>
      <c r="D6" s="27"/>
      <c r="E6" s="28">
        <f>YEAR(C6)</f>
        <v>2015</v>
      </c>
      <c r="F6" s="28">
        <f>MONTH(C6)</f>
        <v>11</v>
      </c>
      <c r="G6" s="32"/>
      <c r="H6" s="33" t="s">
        <v>54</v>
      </c>
      <c r="I6" s="29">
        <v>485000</v>
      </c>
      <c r="J6" s="34" t="s">
        <v>55</v>
      </c>
      <c r="K6" s="35" t="s">
        <v>56</v>
      </c>
      <c r="L6" s="32" t="s">
        <v>57</v>
      </c>
      <c r="M6" s="30"/>
      <c r="N6" s="31">
        <v>1</v>
      </c>
    </row>
    <row r="7" spans="2:14" x14ac:dyDescent="0.15">
      <c r="B7" s="26" t="s">
        <v>58</v>
      </c>
      <c r="C7" s="6">
        <v>42324</v>
      </c>
      <c r="D7" s="27"/>
      <c r="E7" s="28">
        <f>YEAR(C7)</f>
        <v>2015</v>
      </c>
      <c r="F7" s="28">
        <f>MONTH(C7)</f>
        <v>11</v>
      </c>
      <c r="G7" s="32"/>
      <c r="H7" s="33" t="s">
        <v>59</v>
      </c>
      <c r="I7" s="29">
        <v>142000</v>
      </c>
      <c r="J7" s="34" t="s">
        <v>60</v>
      </c>
      <c r="K7" s="35" t="s">
        <v>61</v>
      </c>
      <c r="L7" s="32" t="s">
        <v>57</v>
      </c>
      <c r="M7" s="30"/>
      <c r="N7" s="31">
        <v>1</v>
      </c>
    </row>
    <row r="8" spans="2:14" x14ac:dyDescent="0.15">
      <c r="B8" s="26" t="s">
        <v>58</v>
      </c>
      <c r="C8" s="6">
        <v>42325</v>
      </c>
      <c r="D8" s="27"/>
      <c r="E8" s="28">
        <f>YEAR(C8)</f>
        <v>2015</v>
      </c>
      <c r="F8" s="28">
        <f>MONTH(C8)</f>
        <v>11</v>
      </c>
      <c r="G8" s="32"/>
      <c r="H8" s="33" t="s">
        <v>62</v>
      </c>
      <c r="I8" s="29">
        <v>465000</v>
      </c>
      <c r="J8" s="34" t="s">
        <v>63</v>
      </c>
      <c r="K8" s="35" t="s">
        <v>64</v>
      </c>
      <c r="L8" s="32" t="s">
        <v>57</v>
      </c>
      <c r="M8" s="30"/>
      <c r="N8" s="31">
        <v>1</v>
      </c>
    </row>
    <row r="9" spans="2:14" x14ac:dyDescent="0.15">
      <c r="B9" s="26" t="s">
        <v>58</v>
      </c>
      <c r="C9" s="6">
        <v>42326</v>
      </c>
      <c r="D9" s="27"/>
      <c r="E9" s="28">
        <f>YEAR(C9)</f>
        <v>2015</v>
      </c>
      <c r="F9" s="28">
        <f>MONTH(C9)</f>
        <v>11</v>
      </c>
      <c r="G9" s="32"/>
      <c r="H9" s="33" t="s">
        <v>59</v>
      </c>
      <c r="I9" s="29">
        <v>300000</v>
      </c>
      <c r="J9" s="34" t="s">
        <v>65</v>
      </c>
      <c r="K9" s="35" t="s">
        <v>66</v>
      </c>
      <c r="L9" s="32" t="s">
        <v>57</v>
      </c>
      <c r="M9" s="30"/>
      <c r="N9" s="31">
        <v>1</v>
      </c>
    </row>
    <row r="10" spans="2:14" x14ac:dyDescent="0.15">
      <c r="B10" s="26" t="s">
        <v>58</v>
      </c>
      <c r="C10" s="6">
        <v>42327</v>
      </c>
      <c r="D10" s="27"/>
      <c r="E10" s="28">
        <f>YEAR(C10)</f>
        <v>2015</v>
      </c>
      <c r="F10" s="28">
        <f>MONTH(C10)</f>
        <v>11</v>
      </c>
      <c r="G10" s="32"/>
      <c r="H10" s="33" t="s">
        <v>59</v>
      </c>
      <c r="I10" s="29">
        <v>281000</v>
      </c>
      <c r="J10" s="34" t="s">
        <v>67</v>
      </c>
      <c r="K10" s="35" t="s">
        <v>68</v>
      </c>
      <c r="L10" s="32" t="s">
        <v>57</v>
      </c>
      <c r="M10" s="30"/>
      <c r="N10" s="31">
        <v>1</v>
      </c>
    </row>
    <row r="11" spans="2:14" x14ac:dyDescent="0.15">
      <c r="B11" s="26" t="s">
        <v>58</v>
      </c>
      <c r="C11" s="6">
        <v>42331</v>
      </c>
      <c r="D11" s="27"/>
      <c r="E11" s="28">
        <f>YEAR(C11)</f>
        <v>2015</v>
      </c>
      <c r="F11" s="28">
        <f>MONTH(C11)</f>
        <v>11</v>
      </c>
      <c r="G11" s="32"/>
      <c r="H11" s="33" t="s">
        <v>59</v>
      </c>
      <c r="I11" s="29">
        <v>290000</v>
      </c>
      <c r="J11" s="34" t="s">
        <v>63</v>
      </c>
      <c r="K11" s="35" t="s">
        <v>64</v>
      </c>
      <c r="L11" s="32" t="s">
        <v>57</v>
      </c>
      <c r="M11" s="30"/>
      <c r="N11" s="31">
        <v>1</v>
      </c>
    </row>
    <row r="12" spans="2:14" x14ac:dyDescent="0.15">
      <c r="B12" s="26" t="s">
        <v>58</v>
      </c>
      <c r="C12" s="6">
        <v>42332</v>
      </c>
      <c r="D12" s="27"/>
      <c r="E12" s="28">
        <f>YEAR(C12)</f>
        <v>2015</v>
      </c>
      <c r="F12" s="28">
        <f>MONTH(C12)</f>
        <v>11</v>
      </c>
      <c r="G12" s="32"/>
      <c r="H12" s="33" t="s">
        <v>59</v>
      </c>
      <c r="I12" s="29">
        <v>138000</v>
      </c>
      <c r="J12" s="34" t="s">
        <v>55</v>
      </c>
      <c r="K12" s="35" t="s">
        <v>56</v>
      </c>
      <c r="L12" s="32" t="s">
        <v>57</v>
      </c>
      <c r="M12" s="30"/>
      <c r="N12" s="31">
        <v>1</v>
      </c>
    </row>
    <row r="13" spans="2:14" x14ac:dyDescent="0.15">
      <c r="B13" s="26" t="s">
        <v>58</v>
      </c>
      <c r="C13" s="6">
        <v>42333</v>
      </c>
      <c r="D13" s="27"/>
      <c r="E13" s="28">
        <f>YEAR(C13)</f>
        <v>2015</v>
      </c>
      <c r="F13" s="28">
        <f>MONTH(C13)</f>
        <v>11</v>
      </c>
      <c r="G13" s="32"/>
      <c r="H13" s="33" t="s">
        <v>69</v>
      </c>
      <c r="I13" s="29">
        <v>298000</v>
      </c>
      <c r="J13" s="34" t="s">
        <v>70</v>
      </c>
      <c r="K13" s="35" t="s">
        <v>71</v>
      </c>
      <c r="L13" s="32" t="s">
        <v>57</v>
      </c>
      <c r="M13" s="30"/>
      <c r="N13" s="31">
        <v>1</v>
      </c>
    </row>
    <row r="14" spans="2:14" x14ac:dyDescent="0.15">
      <c r="B14" s="26" t="s">
        <v>58</v>
      </c>
      <c r="C14" s="6">
        <v>42334</v>
      </c>
      <c r="D14" s="27"/>
      <c r="E14" s="28">
        <f>YEAR(C14)</f>
        <v>2015</v>
      </c>
      <c r="F14" s="28">
        <f>MONTH(C14)</f>
        <v>11</v>
      </c>
      <c r="G14" s="32"/>
      <c r="H14" s="33" t="s">
        <v>72</v>
      </c>
      <c r="I14" s="29">
        <v>280000</v>
      </c>
      <c r="J14" s="34" t="s">
        <v>73</v>
      </c>
      <c r="K14" s="35" t="s">
        <v>74</v>
      </c>
      <c r="L14" s="32" t="s">
        <v>57</v>
      </c>
      <c r="M14" s="30"/>
      <c r="N14" s="31">
        <v>1</v>
      </c>
    </row>
    <row r="15" spans="2:14" x14ac:dyDescent="0.15">
      <c r="B15" s="26" t="s">
        <v>58</v>
      </c>
      <c r="C15" s="6">
        <v>42338</v>
      </c>
      <c r="D15" s="27"/>
      <c r="E15" s="28">
        <f>YEAR(C15)</f>
        <v>2015</v>
      </c>
      <c r="F15" s="28">
        <f>MONTH(C15)</f>
        <v>11</v>
      </c>
      <c r="G15" s="32"/>
      <c r="H15" s="33" t="s">
        <v>59</v>
      </c>
      <c r="I15" s="29">
        <v>86000</v>
      </c>
      <c r="J15" s="34" t="s">
        <v>75</v>
      </c>
      <c r="K15" s="35" t="s">
        <v>76</v>
      </c>
      <c r="L15" s="32" t="s">
        <v>57</v>
      </c>
      <c r="M15" s="30"/>
      <c r="N15" s="31">
        <v>1</v>
      </c>
    </row>
    <row r="16" spans="2:14" x14ac:dyDescent="0.15">
      <c r="I16" s="23">
        <f>SUM(I5:I15)</f>
        <v>2907000</v>
      </c>
      <c r="N16" s="3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2016-01-04T22:33:14Z</dcterms:modified>
</cp:coreProperties>
</file>