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TRI\Desktop\업무정리\09. 업무추진비, 경영공시\2020년\10월\"/>
    </mc:Choice>
  </mc:AlternateContent>
  <xr:revisionPtr revIDLastSave="0" documentId="13_ncr:1_{035B58DE-74E4-4280-9AF4-A854F2B78124}" xr6:coauthVersionLast="36" xr6:coauthVersionMax="36" xr10:uidLastSave="{00000000-0000-0000-0000-000000000000}"/>
  <bookViews>
    <workbookView xWindow="600" yWindow="300" windowWidth="7515" windowHeight="1455" activeTab="1" xr2:uid="{00000000-000D-0000-FFFF-FFFF00000000}"/>
  </bookViews>
  <sheets>
    <sheet name="총괄-감사" sheetId="4" r:id="rId1"/>
    <sheet name="업무추진비_감사" sheetId="6" r:id="rId2"/>
  </sheets>
  <definedNames>
    <definedName name="_xlnm._FilterDatabase" localSheetId="1" hidden="1">업무추진비_감사!$B$4:$H$13</definedName>
    <definedName name="_xlnm.Print_Area" localSheetId="1">업무추진비_감사!$B:$G</definedName>
    <definedName name="_xlnm.Print_Area" localSheetId="0">'총괄-감사'!$B:$L</definedName>
    <definedName name="_xlnm.Print_Titles" localSheetId="1">업무추진비_감사!$4:$4</definedName>
  </definedNames>
  <calcPr calcId="191029"/>
</workbook>
</file>

<file path=xl/calcChain.xml><?xml version="1.0" encoding="utf-8"?>
<calcChain xmlns="http://schemas.openxmlformats.org/spreadsheetml/2006/main">
  <c r="D14" i="6" l="1"/>
  <c r="K21" i="4" l="1"/>
  <c r="L28" i="4" l="1"/>
  <c r="K28" i="4"/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31" i="4"/>
  <c r="K31" i="4"/>
  <c r="L30" i="4"/>
  <c r="K30" i="4"/>
  <c r="L29" i="4"/>
  <c r="K29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L20" i="4"/>
  <c r="K20" i="4"/>
  <c r="L32" i="4" l="1"/>
  <c r="G7" i="4" s="1"/>
  <c r="K7" i="4" s="1"/>
  <c r="K32" i="4"/>
  <c r="K12" i="4"/>
  <c r="C13" i="4" l="1"/>
  <c r="I7" i="4"/>
  <c r="I13" i="4"/>
  <c r="G13" i="4"/>
  <c r="E13" i="4"/>
  <c r="K13" i="4" l="1"/>
</calcChain>
</file>

<file path=xl/sharedStrings.xml><?xml version="1.0" encoding="utf-8"?>
<sst xmlns="http://schemas.openxmlformats.org/spreadsheetml/2006/main" count="106" uniqueCount="67">
  <si>
    <t>한국전자통신연구원</t>
    <phoneticPr fontId="5" type="noConversion"/>
  </si>
  <si>
    <t>내역</t>
    <phoneticPr fontId="5" type="noConversion"/>
  </si>
  <si>
    <t>집행액</t>
    <phoneticPr fontId="5" type="noConversion"/>
  </si>
  <si>
    <t>상호</t>
    <phoneticPr fontId="5" type="noConversion"/>
  </si>
  <si>
    <t>주소</t>
    <phoneticPr fontId="5" type="noConversion"/>
  </si>
  <si>
    <t>결제유형</t>
    <phoneticPr fontId="5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</si>
  <si>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</si>
  <si>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</si>
  <si>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</si>
  <si>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</si>
  <si>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</si>
  <si>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</si>
  <si>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</si>
  <si>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</si>
  <si>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(금액 단위 : 원)</t>
    <phoneticPr fontId="5" type="noConversion"/>
  </si>
  <si>
    <t>비율</t>
    <phoneticPr fontId="5" type="noConversion"/>
  </si>
  <si>
    <t>3. 월별 및 사용용도별 현황</t>
    <phoneticPr fontId="5" type="noConversion"/>
  </si>
  <si>
    <t>구분</t>
    <phoneticPr fontId="5" type="noConversion"/>
  </si>
  <si>
    <t>집행 내역</t>
    <phoneticPr fontId="5" type="noConversion"/>
  </si>
  <si>
    <t>합계</t>
    <phoneticPr fontId="5" type="noConversion"/>
  </si>
  <si>
    <t>회의, 업무협의 등</t>
    <phoneticPr fontId="5" type="noConversion"/>
  </si>
  <si>
    <t>경조비</t>
    <phoneticPr fontId="5" type="noConversion"/>
  </si>
  <si>
    <t>직원 사기진작</t>
    <phoneticPr fontId="5" type="noConversion"/>
  </si>
  <si>
    <t>기타</t>
    <phoneticPr fontId="5" type="noConversion"/>
  </si>
  <si>
    <t>건</t>
    <phoneticPr fontId="5" type="noConversion"/>
  </si>
  <si>
    <t>금액</t>
    <phoneticPr fontId="5" type="noConversion"/>
  </si>
  <si>
    <t>1월</t>
    <phoneticPr fontId="5" type="noConversion"/>
  </si>
  <si>
    <t>2월</t>
    <phoneticPr fontId="5" type="noConversion"/>
  </si>
  <si>
    <t>11월</t>
    <phoneticPr fontId="5" type="noConversion"/>
  </si>
  <si>
    <t>12월</t>
    <phoneticPr fontId="5" type="noConversion"/>
  </si>
  <si>
    <t>계</t>
    <phoneticPr fontId="5" type="noConversion"/>
  </si>
  <si>
    <t>한국전자통신연구원</t>
    <phoneticPr fontId="5" type="noConversion"/>
  </si>
  <si>
    <t>1. 총괄</t>
    <phoneticPr fontId="5" type="noConversion"/>
  </si>
  <si>
    <t>(금액 단위 : 원)</t>
    <phoneticPr fontId="5" type="noConversion"/>
  </si>
  <si>
    <t>이달 집행</t>
    <phoneticPr fontId="5" type="noConversion"/>
  </si>
  <si>
    <t>집행 누계</t>
    <phoneticPr fontId="5" type="noConversion"/>
  </si>
  <si>
    <t>잔액</t>
    <phoneticPr fontId="5" type="noConversion"/>
  </si>
  <si>
    <t>비고(집행율, %)</t>
    <phoneticPr fontId="5" type="noConversion"/>
  </si>
  <si>
    <t xml:space="preserve">  </t>
    <phoneticPr fontId="5" type="noConversion"/>
  </si>
  <si>
    <t>2. 사용용도별 집행 내역(연간 누계)</t>
    <phoneticPr fontId="5" type="noConversion"/>
  </si>
  <si>
    <t>회의, 업무협의, 간담회 등</t>
    <phoneticPr fontId="5" type="noConversion"/>
  </si>
  <si>
    <t>사용용도</t>
    <phoneticPr fontId="7" type="noConversion"/>
  </si>
  <si>
    <t>집행일</t>
    <phoneticPr fontId="5" type="noConversion"/>
  </si>
  <si>
    <t>법인카드</t>
  </si>
  <si>
    <t>2020년 예산</t>
    <phoneticPr fontId="5" type="noConversion"/>
  </si>
  <si>
    <t>감사 업무협의</t>
    <phoneticPr fontId="5" type="noConversion"/>
  </si>
  <si>
    <t>임원 탕비실 음료 구매</t>
    <phoneticPr fontId="5" type="noConversion"/>
  </si>
  <si>
    <t>원갈치조림</t>
    <phoneticPr fontId="5" type="noConversion"/>
  </si>
  <si>
    <t>대전 서구 문정로 30 1층</t>
    <phoneticPr fontId="5" type="noConversion"/>
  </si>
  <si>
    <t>-</t>
    <phoneticPr fontId="5" type="noConversion"/>
  </si>
  <si>
    <t>미스터스시(탄방점)</t>
    <phoneticPr fontId="5" type="noConversion"/>
  </si>
  <si>
    <t>옛돌왕십리</t>
    <phoneticPr fontId="5" type="noConversion"/>
  </si>
  <si>
    <t>대전광역시 유성구 온천서로 41 1층</t>
    <phoneticPr fontId="5" type="noConversion"/>
  </si>
  <si>
    <t>감사 기관운영업무추진비 집행현황(2020년 10월)</t>
    <phoneticPr fontId="5" type="noConversion"/>
  </si>
  <si>
    <t>㈜에스에스지닷컴</t>
    <phoneticPr fontId="5" type="noConversion"/>
  </si>
  <si>
    <t>연우레스토랑</t>
    <phoneticPr fontId="5" type="noConversion"/>
  </si>
  <si>
    <t>대전 유성구 봉명로 27-27 2층(원신흥동)</t>
    <phoneticPr fontId="5" type="noConversion"/>
  </si>
  <si>
    <t>숯골원조냉면식당</t>
    <phoneticPr fontId="5" type="noConversion"/>
  </si>
  <si>
    <t>대전 유성구 신성동 221-3</t>
    <phoneticPr fontId="5" type="noConversion"/>
  </si>
  <si>
    <t>대전광역시 유성구 노은동로79번길 10(노은동. 상가1층)</t>
    <phoneticPr fontId="5" type="noConversion"/>
  </si>
  <si>
    <t>부산기장꼼장어</t>
    <phoneticPr fontId="5" type="noConversion"/>
  </si>
  <si>
    <t>대전 서구 갈마동 832 1층</t>
    <phoneticPr fontId="5" type="noConversion"/>
  </si>
  <si>
    <t>꽃한우</t>
    <phoneticPr fontId="5" type="noConversion"/>
  </si>
  <si>
    <t>대전 서구 신갈마로 186(갈마동, 갤러리휴리움) 101호,102호</t>
    <phoneticPr fontId="5" type="noConversion"/>
  </si>
  <si>
    <t>큰언니네식당</t>
    <phoneticPr fontId="5" type="noConversion"/>
  </si>
  <si>
    <t>감사 기관운영업무추진비 집행 내역(2020년 10월 기준)</t>
    <phoneticPr fontId="7" type="noConversion"/>
  </si>
  <si>
    <t>대전광역시 유성구 유성대로730번길 107, 101호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</si>
</sst>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</numFmts>
  <fonts count="1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2" fillId="0" borderId="0"/>
    <xf numFmtId="0" fontId="3" fillId="0" borderId="0">
      <alignment vertical="center"/>
    </xf>
  </cellStyleXfs>
  <cellXfs count="58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6" fontId="0" fillId="0" borderId="0" xfId="0" applyNumberFormat="1" applyFill="1">
      <alignment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6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vertical="center" wrapText="1"/>
    </xf>
    <xf numFmtId="41" fontId="3" fillId="0" borderId="0" xfId="1" applyNumberFormat="1" applyFont="1">
      <alignment vertical="center"/>
    </xf>
    <xf numFmtId="14" fontId="3" fillId="0" borderId="1" xfId="5" applyNumberFormat="1" applyFont="1" applyFill="1" applyBorder="1" applyAlignment="1">
      <alignment horizontal="center" vertical="center" wrapText="1"/>
    </xf>
    <xf numFmtId="6" fontId="3" fillId="0" borderId="1" xfId="5" applyNumberFormat="1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vertical="center" wrapText="1"/>
    </xf>
    <xf numFmtId="6" fontId="0" fillId="0" borderId="1" xfId="5" applyNumberFormat="1" applyFont="1" applyFill="1" applyBorder="1" applyAlignment="1">
      <alignment vertical="center" wrapText="1"/>
    </xf>
    <xf numFmtId="0" fontId="0" fillId="0" borderId="1" xfId="5" applyFont="1" applyFill="1" applyBorder="1" applyAlignment="1">
      <alignment horizontal="left" vertical="center" wrapText="1"/>
    </xf>
    <xf numFmtId="6" fontId="0" fillId="0" borderId="1" xfId="5" quotePrefix="1" applyNumberFormat="1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0" fillId="0" borderId="1" xfId="0" applyNumberFormat="1" applyFill="1" applyBorder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1" fontId="3" fillId="0" borderId="1" xfId="2" applyFont="1" applyBorder="1" applyAlignment="1">
      <alignment horizontal="right" vertical="center"/>
    </xf>
    <xf numFmtId="41" fontId="11" fillId="0" borderId="1" xfId="1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10" fontId="3" fillId="0" borderId="1" xfId="3" applyNumberFormat="1" applyFont="1" applyBorder="1" applyAlignment="1">
      <alignment horizontal="right" vertical="center" wrapText="1"/>
    </xf>
    <xf numFmtId="10" fontId="3" fillId="0" borderId="1" xfId="3" applyNumberFormat="1" applyFont="1" applyBorder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41" fontId="3" fillId="0" borderId="1" xfId="2" applyFont="1" applyBorder="1" applyAlignment="1">
      <alignment horizontal="center" vertical="center"/>
    </xf>
    <xf numFmtId="41" fontId="11" fillId="0" borderId="1" xfId="2" applyFont="1" applyFill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</cellXfs>
  <cellStyles count="10">
    <cellStyle name="백분율 2" xfId="3" xr:uid="{00000000-0005-0000-0000-000000000000}"/>
    <cellStyle name="쉼표 [0] 2" xfId="2" xr:uid="{00000000-0005-0000-0000-000001000000}"/>
    <cellStyle name="표준" xfId="0" builtinId="0"/>
    <cellStyle name="표준 2" xfId="1" xr:uid="{00000000-0005-0000-0000-000003000000}"/>
    <cellStyle name="표준 2 2" xfId="7" xr:uid="{00000000-0005-0000-0000-000004000000}"/>
    <cellStyle name="표준 2 3" xfId="9" xr:uid="{00000000-0005-0000-0000-000005000000}"/>
    <cellStyle name="표준 3" xfId="4" xr:uid="{00000000-0005-0000-0000-000006000000}"/>
    <cellStyle name="표준 3 2" xfId="8" xr:uid="{00000000-0005-0000-0000-000007000000}"/>
    <cellStyle name="표준 4" xfId="5" xr:uid="{00000000-0005-0000-0000-000008000000}"/>
    <cellStyle name="표준 5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76199</xdr:rowOff>
    </xdr:from>
    <xdr:to>
      <xdr:col>7</xdr:col>
      <xdr:colOff>742951</xdr:colOff>
      <xdr:row>2</xdr:row>
      <xdr:rowOff>85724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53250" y="76199"/>
          <a:ext cx="1419226" cy="130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  <xdr:twoCellAnchor>
    <xdr:from>
      <xdr:col>6</xdr:col>
      <xdr:colOff>19050</xdr:colOff>
      <xdr:row>0</xdr:row>
      <xdr:rowOff>76199</xdr:rowOff>
    </xdr:from>
    <xdr:to>
      <xdr:col>7</xdr:col>
      <xdr:colOff>742951</xdr:colOff>
      <xdr:row>2</xdr:row>
      <xdr:rowOff>85724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3485A80-F9EC-4F9E-96A8-CA858A73D46B}"/>
            </a:ext>
          </a:extLst>
        </xdr:cNvPr>
        <xdr:cNvSpPr txBox="1"/>
      </xdr:nvSpPr>
      <xdr:spPr>
        <a:xfrm>
          <a:off x="10658475" y="76199"/>
          <a:ext cx="1419226" cy="1333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4"/>
  <sheetViews>
    <sheetView zoomScaleNormal="100" zoomScaleSheetLayoutView="100" workbookViewId="0">
      <selection activeCell="S11" sqref="S11"/>
    </sheetView>
  </sheetViews>
  <sheetFormatPr defaultRowHeight="13.5" x14ac:dyDescent="0.15"/>
  <cols>
    <col min="1" max="1" width="3.44140625" style="15" customWidth="1"/>
    <col min="2" max="2" width="7.109375" style="15" customWidth="1"/>
    <col min="3" max="3" width="5.6640625" style="15" customWidth="1"/>
    <col min="4" max="4" width="12.6640625" style="15" bestFit="1" customWidth="1"/>
    <col min="5" max="5" width="5.88671875" style="15" customWidth="1"/>
    <col min="6" max="6" width="12.44140625" style="15" bestFit="1" customWidth="1"/>
    <col min="7" max="7" width="5.77734375" style="15" customWidth="1"/>
    <col min="8" max="8" width="11.44140625" style="15" bestFit="1" customWidth="1"/>
    <col min="9" max="9" width="6" style="15" customWidth="1"/>
    <col min="10" max="10" width="12" style="15" customWidth="1"/>
    <col min="11" max="11" width="5.77734375" style="15" customWidth="1"/>
    <col min="12" max="12" width="12.6640625" style="15" bestFit="1" customWidth="1"/>
    <col min="13" max="16384" width="8.88671875" style="15"/>
  </cols>
  <sheetData>
    <row r="1" spans="2:12" ht="47.25" customHeight="1" x14ac:dyDescent="0.15">
      <c r="B1" s="52" t="s">
        <v>65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17.25" customHeight="1" x14ac:dyDescent="0.15">
      <c r="B2" s="24" t="s">
        <v>31</v>
      </c>
      <c r="C2" s="24"/>
      <c r="D2" s="24"/>
      <c r="E2" s="24"/>
    </row>
    <row r="4" spans="2:12" s="16" customFormat="1" ht="18.75" x14ac:dyDescent="0.15">
      <c r="B4" s="42" t="s">
        <v>32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6.5" customHeight="1" x14ac:dyDescent="0.15">
      <c r="J5" s="53" t="s">
        <v>33</v>
      </c>
      <c r="K5" s="53"/>
      <c r="L5" s="53"/>
    </row>
    <row r="6" spans="2:12" ht="26.25" customHeight="1" x14ac:dyDescent="0.15">
      <c r="B6" s="54" t="s">
        <v>44</v>
      </c>
      <c r="C6" s="44"/>
      <c r="D6" s="44"/>
      <c r="E6" s="44" t="s">
        <v>34</v>
      </c>
      <c r="F6" s="44"/>
      <c r="G6" s="46" t="s">
        <v>35</v>
      </c>
      <c r="H6" s="44"/>
      <c r="I6" s="44" t="s">
        <v>36</v>
      </c>
      <c r="J6" s="44"/>
      <c r="K6" s="44" t="s">
        <v>37</v>
      </c>
      <c r="L6" s="44"/>
    </row>
    <row r="7" spans="2:12" ht="26.25" customHeight="1" x14ac:dyDescent="0.15">
      <c r="B7" s="55">
        <v>18000000</v>
      </c>
      <c r="C7" s="55"/>
      <c r="D7" s="55"/>
      <c r="E7" s="56">
        <v>1051224</v>
      </c>
      <c r="F7" s="56"/>
      <c r="G7" s="55">
        <f>L32</f>
        <v>8974030</v>
      </c>
      <c r="H7" s="55"/>
      <c r="I7" s="55">
        <f>B7-G7</f>
        <v>9025970</v>
      </c>
      <c r="J7" s="55"/>
      <c r="K7" s="57">
        <f>G7/B7</f>
        <v>0.49855722222222221</v>
      </c>
      <c r="L7" s="57"/>
    </row>
    <row r="8" spans="2:12" x14ac:dyDescent="0.15">
      <c r="F8" s="15" t="s">
        <v>38</v>
      </c>
    </row>
    <row r="9" spans="2:12" s="16" customFormat="1" ht="18.75" x14ac:dyDescent="0.15">
      <c r="B9" s="42" t="s">
        <v>39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2:12" ht="15" customHeight="1" x14ac:dyDescent="0.15">
      <c r="J10" s="43" t="s">
        <v>14</v>
      </c>
      <c r="K10" s="43"/>
      <c r="L10" s="43"/>
    </row>
    <row r="11" spans="2:12" ht="27.75" customHeight="1" x14ac:dyDescent="0.15">
      <c r="B11" s="17" t="s">
        <v>17</v>
      </c>
      <c r="C11" s="46" t="s">
        <v>20</v>
      </c>
      <c r="D11" s="44"/>
      <c r="E11" s="44" t="s">
        <v>21</v>
      </c>
      <c r="F11" s="44"/>
      <c r="G11" s="44" t="s">
        <v>22</v>
      </c>
      <c r="H11" s="44"/>
      <c r="I11" s="44" t="s">
        <v>23</v>
      </c>
      <c r="J11" s="44"/>
      <c r="K11" s="44" t="s">
        <v>19</v>
      </c>
      <c r="L11" s="44"/>
    </row>
    <row r="12" spans="2:12" ht="26.25" customHeight="1" x14ac:dyDescent="0.15">
      <c r="B12" s="17" t="s">
        <v>25</v>
      </c>
      <c r="C12" s="47">
        <f>D32</f>
        <v>5249700</v>
      </c>
      <c r="D12" s="47"/>
      <c r="E12" s="47">
        <f>F32</f>
        <v>0</v>
      </c>
      <c r="F12" s="47"/>
      <c r="G12" s="47">
        <f>H32</f>
        <v>1632724</v>
      </c>
      <c r="H12" s="47"/>
      <c r="I12" s="47">
        <f>J32</f>
        <v>2091606</v>
      </c>
      <c r="J12" s="47"/>
      <c r="K12" s="48">
        <f>SUM(C12:J12)</f>
        <v>8974030</v>
      </c>
      <c r="L12" s="49"/>
    </row>
    <row r="13" spans="2:12" s="18" customFormat="1" ht="26.25" customHeight="1" x14ac:dyDescent="0.15">
      <c r="B13" s="17" t="s">
        <v>15</v>
      </c>
      <c r="C13" s="50">
        <f>C12/$K$12</f>
        <v>0.5849880154178223</v>
      </c>
      <c r="D13" s="51"/>
      <c r="E13" s="50">
        <f>E12/$K$12</f>
        <v>0</v>
      </c>
      <c r="F13" s="51"/>
      <c r="G13" s="50">
        <f>G12/$K$12</f>
        <v>0.1819387722127071</v>
      </c>
      <c r="H13" s="51"/>
      <c r="I13" s="50">
        <f>I12/$K$12</f>
        <v>0.23307321236947057</v>
      </c>
      <c r="J13" s="51"/>
      <c r="K13" s="51">
        <f>SUM(C13:J13)</f>
        <v>1</v>
      </c>
      <c r="L13" s="51"/>
    </row>
    <row r="14" spans="2:12" x14ac:dyDescent="0.15">
      <c r="C14" s="19"/>
      <c r="D14" s="19"/>
      <c r="E14" s="19"/>
      <c r="F14" s="19"/>
      <c r="G14" s="19"/>
      <c r="H14" s="19"/>
      <c r="I14" s="19"/>
      <c r="J14" s="19"/>
    </row>
    <row r="15" spans="2:12" s="16" customFormat="1" ht="18.75" x14ac:dyDescent="0.15">
      <c r="B15" s="42" t="s">
        <v>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2:12" ht="16.5" customHeight="1" x14ac:dyDescent="0.15">
      <c r="J16" s="43" t="s">
        <v>14</v>
      </c>
      <c r="K16" s="43"/>
      <c r="L16" s="43"/>
    </row>
    <row r="17" spans="2:12" ht="27" customHeight="1" x14ac:dyDescent="0.15">
      <c r="B17" s="44" t="s">
        <v>17</v>
      </c>
      <c r="C17" s="44" t="s">
        <v>18</v>
      </c>
      <c r="D17" s="44"/>
      <c r="E17" s="44"/>
      <c r="F17" s="44"/>
      <c r="G17" s="44"/>
      <c r="H17" s="44"/>
      <c r="I17" s="44"/>
      <c r="J17" s="44"/>
      <c r="K17" s="44" t="s">
        <v>19</v>
      </c>
      <c r="L17" s="45"/>
    </row>
    <row r="18" spans="2:12" ht="27.75" customHeight="1" x14ac:dyDescent="0.15">
      <c r="B18" s="44"/>
      <c r="C18" s="46" t="s">
        <v>40</v>
      </c>
      <c r="D18" s="44"/>
      <c r="E18" s="44" t="s">
        <v>21</v>
      </c>
      <c r="F18" s="44"/>
      <c r="G18" s="44" t="s">
        <v>22</v>
      </c>
      <c r="H18" s="44"/>
      <c r="I18" s="44" t="s">
        <v>23</v>
      </c>
      <c r="J18" s="44"/>
      <c r="K18" s="44"/>
      <c r="L18" s="45"/>
    </row>
    <row r="19" spans="2:12" ht="22.5" customHeight="1" x14ac:dyDescent="0.15">
      <c r="B19" s="44"/>
      <c r="C19" s="17" t="s">
        <v>24</v>
      </c>
      <c r="D19" s="17" t="s">
        <v>25</v>
      </c>
      <c r="E19" s="17" t="s">
        <v>24</v>
      </c>
      <c r="F19" s="17" t="s">
        <v>25</v>
      </c>
      <c r="G19" s="17" t="s">
        <v>24</v>
      </c>
      <c r="H19" s="17" t="s">
        <v>25</v>
      </c>
      <c r="I19" s="17" t="s">
        <v>24</v>
      </c>
      <c r="J19" s="17" t="s">
        <v>25</v>
      </c>
      <c r="K19" s="17" t="s">
        <v>24</v>
      </c>
      <c r="L19" s="17" t="s">
        <v>25</v>
      </c>
    </row>
    <row r="20" spans="2:12" ht="21" customHeight="1" x14ac:dyDescent="0.15">
      <c r="B20" s="17" t="s">
        <v>26</v>
      </c>
      <c r="C20" s="21">
        <v>3</v>
      </c>
      <c r="D20" s="21">
        <v>243000</v>
      </c>
      <c r="E20" s="21"/>
      <c r="F20" s="21"/>
      <c r="G20" s="21">
        <v>5</v>
      </c>
      <c r="H20" s="21">
        <v>599000</v>
      </c>
      <c r="I20" s="21">
        <v>1</v>
      </c>
      <c r="J20" s="21">
        <v>229500</v>
      </c>
      <c r="K20" s="21">
        <f t="shared" ref="K20:L31" si="0">C20+E20+G20+I20</f>
        <v>9</v>
      </c>
      <c r="L20" s="21">
        <f t="shared" si="0"/>
        <v>1071500</v>
      </c>
    </row>
    <row r="21" spans="2:12" ht="21" customHeight="1" x14ac:dyDescent="0.15">
      <c r="B21" s="17" t="s">
        <v>27</v>
      </c>
      <c r="C21" s="21">
        <v>2</v>
      </c>
      <c r="D21" s="21">
        <v>158000</v>
      </c>
      <c r="E21" s="21"/>
      <c r="F21" s="21"/>
      <c r="G21" s="21">
        <v>1</v>
      </c>
      <c r="H21" s="21">
        <v>64000</v>
      </c>
      <c r="I21" s="21">
        <v>1</v>
      </c>
      <c r="J21" s="21">
        <v>228310</v>
      </c>
      <c r="K21" s="21">
        <f t="shared" si="0"/>
        <v>4</v>
      </c>
      <c r="L21" s="21">
        <f t="shared" si="0"/>
        <v>450310</v>
      </c>
    </row>
    <row r="22" spans="2:12" ht="21" customHeight="1" x14ac:dyDescent="0.15">
      <c r="B22" s="17" t="s">
        <v>6</v>
      </c>
      <c r="C22" s="21">
        <v>5</v>
      </c>
      <c r="D22" s="21">
        <v>390200</v>
      </c>
      <c r="E22" s="21"/>
      <c r="F22" s="21"/>
      <c r="G22" s="21"/>
      <c r="H22" s="21"/>
      <c r="I22" s="21">
        <v>1</v>
      </c>
      <c r="J22" s="21">
        <v>210800</v>
      </c>
      <c r="K22" s="21">
        <f t="shared" si="0"/>
        <v>6</v>
      </c>
      <c r="L22" s="21">
        <f t="shared" si="0"/>
        <v>601000</v>
      </c>
    </row>
    <row r="23" spans="2:12" ht="21" customHeight="1" x14ac:dyDescent="0.15">
      <c r="B23" s="17" t="s">
        <v>7</v>
      </c>
      <c r="C23" s="21">
        <v>5</v>
      </c>
      <c r="D23" s="21">
        <v>411000</v>
      </c>
      <c r="E23" s="21"/>
      <c r="F23" s="21"/>
      <c r="G23" s="21"/>
      <c r="H23" s="21"/>
      <c r="I23" s="21">
        <v>1</v>
      </c>
      <c r="J23" s="21">
        <v>210990</v>
      </c>
      <c r="K23" s="21">
        <f t="shared" si="0"/>
        <v>6</v>
      </c>
      <c r="L23" s="21">
        <f t="shared" si="0"/>
        <v>621990</v>
      </c>
    </row>
    <row r="24" spans="2:12" ht="21" customHeight="1" x14ac:dyDescent="0.15">
      <c r="B24" s="17" t="s">
        <v>8</v>
      </c>
      <c r="C24" s="21">
        <v>5</v>
      </c>
      <c r="D24" s="21">
        <v>444700</v>
      </c>
      <c r="E24" s="21"/>
      <c r="F24" s="21"/>
      <c r="G24" s="21"/>
      <c r="H24" s="21"/>
      <c r="I24" s="21">
        <v>1</v>
      </c>
      <c r="J24" s="21">
        <v>211150</v>
      </c>
      <c r="K24" s="21">
        <f t="shared" si="0"/>
        <v>6</v>
      </c>
      <c r="L24" s="21">
        <f t="shared" si="0"/>
        <v>655850</v>
      </c>
    </row>
    <row r="25" spans="2:12" ht="21" customHeight="1" x14ac:dyDescent="0.15">
      <c r="B25" s="17" t="s">
        <v>9</v>
      </c>
      <c r="C25" s="21">
        <v>5</v>
      </c>
      <c r="D25" s="21">
        <v>495000</v>
      </c>
      <c r="E25" s="21"/>
      <c r="F25" s="21"/>
      <c r="G25" s="21">
        <v>1</v>
      </c>
      <c r="H25" s="21">
        <v>181000</v>
      </c>
      <c r="I25" s="21">
        <v>1</v>
      </c>
      <c r="J25" s="21">
        <v>235900</v>
      </c>
      <c r="K25" s="21">
        <f t="shared" si="0"/>
        <v>7</v>
      </c>
      <c r="L25" s="21">
        <f t="shared" si="0"/>
        <v>911900</v>
      </c>
    </row>
    <row r="26" spans="2:12" ht="21" customHeight="1" x14ac:dyDescent="0.15">
      <c r="B26" s="17" t="s">
        <v>10</v>
      </c>
      <c r="C26" s="21">
        <v>10</v>
      </c>
      <c r="D26" s="21">
        <v>751600</v>
      </c>
      <c r="E26" s="21"/>
      <c r="F26" s="21"/>
      <c r="G26" s="21">
        <v>2</v>
      </c>
      <c r="H26" s="21">
        <v>173500</v>
      </c>
      <c r="I26" s="21">
        <v>2</v>
      </c>
      <c r="J26" s="21">
        <v>327050</v>
      </c>
      <c r="K26" s="21">
        <f t="shared" si="0"/>
        <v>14</v>
      </c>
      <c r="L26" s="21">
        <f t="shared" si="0"/>
        <v>1252150</v>
      </c>
    </row>
    <row r="27" spans="2:12" ht="21" customHeight="1" x14ac:dyDescent="0.15">
      <c r="B27" s="17" t="s">
        <v>11</v>
      </c>
      <c r="C27" s="41">
        <v>8</v>
      </c>
      <c r="D27" s="41">
        <v>845000</v>
      </c>
      <c r="E27" s="41"/>
      <c r="F27" s="41"/>
      <c r="G27" s="41">
        <v>1</v>
      </c>
      <c r="H27" s="41">
        <v>102000</v>
      </c>
      <c r="I27" s="41">
        <v>1</v>
      </c>
      <c r="J27" s="41">
        <v>216466</v>
      </c>
      <c r="K27" s="41">
        <f t="shared" si="0"/>
        <v>10</v>
      </c>
      <c r="L27" s="41">
        <f t="shared" si="0"/>
        <v>1163466</v>
      </c>
    </row>
    <row r="28" spans="2:12" ht="21" customHeight="1" x14ac:dyDescent="0.15">
      <c r="B28" s="23" t="s">
        <v>12</v>
      </c>
      <c r="C28" s="21">
        <v>5</v>
      </c>
      <c r="D28" s="21">
        <v>684200</v>
      </c>
      <c r="E28" s="21"/>
      <c r="F28" s="21"/>
      <c r="G28" s="21">
        <v>2</v>
      </c>
      <c r="H28" s="21">
        <v>289000</v>
      </c>
      <c r="I28" s="21">
        <v>1</v>
      </c>
      <c r="J28" s="21">
        <v>221440</v>
      </c>
      <c r="K28" s="21">
        <f t="shared" si="0"/>
        <v>8</v>
      </c>
      <c r="L28" s="21">
        <f t="shared" si="0"/>
        <v>1194640</v>
      </c>
    </row>
    <row r="29" spans="2:12" ht="21" customHeight="1" x14ac:dyDescent="0.15">
      <c r="B29" s="23" t="s">
        <v>13</v>
      </c>
      <c r="C29" s="21">
        <v>8</v>
      </c>
      <c r="D29" s="21">
        <v>827000</v>
      </c>
      <c r="E29" s="21"/>
      <c r="F29" s="21"/>
      <c r="G29" s="21">
        <v>1</v>
      </c>
      <c r="H29" s="21">
        <v>224224</v>
      </c>
      <c r="I29" s="21"/>
      <c r="J29" s="21"/>
      <c r="K29" s="21">
        <f t="shared" si="0"/>
        <v>9</v>
      </c>
      <c r="L29" s="21">
        <f t="shared" si="0"/>
        <v>1051224</v>
      </c>
    </row>
    <row r="30" spans="2:12" ht="21" customHeight="1" x14ac:dyDescent="0.15">
      <c r="B30" s="23" t="s">
        <v>28</v>
      </c>
      <c r="C30" s="21"/>
      <c r="D30" s="21"/>
      <c r="E30" s="21"/>
      <c r="F30" s="21"/>
      <c r="G30" s="21"/>
      <c r="H30" s="21"/>
      <c r="I30" s="21"/>
      <c r="J30" s="21"/>
      <c r="K30" s="21">
        <f t="shared" si="0"/>
        <v>0</v>
      </c>
      <c r="L30" s="21">
        <f t="shared" si="0"/>
        <v>0</v>
      </c>
    </row>
    <row r="31" spans="2:12" ht="21" customHeight="1" x14ac:dyDescent="0.15">
      <c r="B31" s="23" t="s">
        <v>29</v>
      </c>
      <c r="C31" s="21"/>
      <c r="D31" s="21"/>
      <c r="E31" s="21"/>
      <c r="F31" s="21"/>
      <c r="G31" s="21"/>
      <c r="H31" s="21"/>
      <c r="I31" s="21"/>
      <c r="J31" s="21"/>
      <c r="K31" s="21">
        <f t="shared" si="0"/>
        <v>0</v>
      </c>
      <c r="L31" s="21">
        <f t="shared" si="0"/>
        <v>0</v>
      </c>
    </row>
    <row r="32" spans="2:12" ht="26.25" customHeight="1" x14ac:dyDescent="0.15">
      <c r="B32" s="20" t="s">
        <v>30</v>
      </c>
      <c r="C32" s="21">
        <f t="shared" ref="C32:J32" si="1">SUM(C20:C31)</f>
        <v>56</v>
      </c>
      <c r="D32" s="21">
        <f t="shared" si="1"/>
        <v>5249700</v>
      </c>
      <c r="E32" s="21">
        <f t="shared" si="1"/>
        <v>0</v>
      </c>
      <c r="F32" s="21">
        <f t="shared" si="1"/>
        <v>0</v>
      </c>
      <c r="G32" s="21">
        <f t="shared" si="1"/>
        <v>13</v>
      </c>
      <c r="H32" s="21">
        <f t="shared" si="1"/>
        <v>1632724</v>
      </c>
      <c r="I32" s="21">
        <f t="shared" si="1"/>
        <v>10</v>
      </c>
      <c r="J32" s="21">
        <f t="shared" si="1"/>
        <v>2091606</v>
      </c>
      <c r="K32" s="21">
        <f>SUM(K20:K31)</f>
        <v>79</v>
      </c>
      <c r="L32" s="21">
        <f>SUM(L20:L31)</f>
        <v>8974030</v>
      </c>
    </row>
    <row r="34" spans="11:12" x14ac:dyDescent="0.15">
      <c r="K34" s="31"/>
      <c r="L34" s="31"/>
    </row>
  </sheetData>
  <mergeCells count="39">
    <mergeCell ref="B9:L9"/>
    <mergeCell ref="B1:L1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5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4"/>
  <sheetViews>
    <sheetView tabSelected="1" topLeftCell="B1" zoomScale="115" zoomScaleNormal="115" workbookViewId="0">
      <selection activeCell="F22" sqref="F22"/>
    </sheetView>
  </sheetViews>
  <sheetFormatPr defaultRowHeight="13.5" x14ac:dyDescent="0.15"/>
  <cols>
    <col min="1" max="1" width="4" style="3" customWidth="1"/>
    <col min="2" max="2" width="11.5546875" style="1" customWidth="1"/>
    <col min="3" max="3" width="28.21875" style="11" customWidth="1"/>
    <col min="4" max="4" width="14.77734375" style="22" customWidth="1"/>
    <col min="5" max="5" width="21.44140625" style="12" customWidth="1"/>
    <col min="6" max="6" width="44.109375" style="13" customWidth="1"/>
    <col min="7" max="7" width="8.109375" style="13" customWidth="1"/>
    <col min="8" max="8" width="17.109375" style="2" customWidth="1"/>
    <col min="9" max="9" width="11.109375" style="3" bestFit="1" customWidth="1"/>
    <col min="10" max="10" width="14.6640625" style="3" bestFit="1" customWidth="1"/>
    <col min="11" max="11" width="12.88671875" style="3" bestFit="1" customWidth="1"/>
    <col min="12" max="16384" width="8.88671875" style="3"/>
  </cols>
  <sheetData>
    <row r="1" spans="2:8" ht="90.75" customHeight="1" x14ac:dyDescent="0.15">
      <c r="B1" s="10" t="s">
        <v>53</v>
      </c>
    </row>
    <row r="2" spans="2:8" x14ac:dyDescent="0.15">
      <c r="B2" s="4" t="s">
        <v>0</v>
      </c>
    </row>
    <row r="4" spans="2:8" x14ac:dyDescent="0.15">
      <c r="B4" s="5" t="s">
        <v>42</v>
      </c>
      <c r="C4" s="8" t="s">
        <v>1</v>
      </c>
      <c r="D4" s="14" t="s">
        <v>2</v>
      </c>
      <c r="E4" s="9" t="s">
        <v>3</v>
      </c>
      <c r="F4" s="6" t="s">
        <v>4</v>
      </c>
      <c r="G4" s="9" t="s">
        <v>5</v>
      </c>
      <c r="H4" s="7" t="s">
        <v>41</v>
      </c>
    </row>
    <row r="5" spans="2:8" x14ac:dyDescent="0.15">
      <c r="B5" s="32">
        <v>44110</v>
      </c>
      <c r="C5" s="35" t="s">
        <v>46</v>
      </c>
      <c r="D5" s="33">
        <v>224224</v>
      </c>
      <c r="E5" s="37" t="s">
        <v>54</v>
      </c>
      <c r="F5" s="38" t="s">
        <v>49</v>
      </c>
      <c r="G5" s="34" t="s">
        <v>43</v>
      </c>
      <c r="H5" s="39" t="s">
        <v>22</v>
      </c>
    </row>
    <row r="6" spans="2:8" ht="13.5" customHeight="1" x14ac:dyDescent="0.15">
      <c r="B6" s="32">
        <v>44116</v>
      </c>
      <c r="C6" s="35" t="s">
        <v>45</v>
      </c>
      <c r="D6" s="33">
        <v>120000</v>
      </c>
      <c r="E6" s="37" t="s">
        <v>50</v>
      </c>
      <c r="F6" s="38" t="s">
        <v>48</v>
      </c>
      <c r="G6" s="34" t="s">
        <v>43</v>
      </c>
      <c r="H6" s="39" t="s">
        <v>20</v>
      </c>
    </row>
    <row r="7" spans="2:8" ht="13.5" customHeight="1" x14ac:dyDescent="0.15">
      <c r="B7" s="32">
        <v>44118</v>
      </c>
      <c r="C7" s="35" t="s">
        <v>45</v>
      </c>
      <c r="D7" s="33">
        <v>120000</v>
      </c>
      <c r="E7" s="37" t="s">
        <v>55</v>
      </c>
      <c r="F7" s="38" t="s">
        <v>56</v>
      </c>
      <c r="G7" s="34" t="s">
        <v>43</v>
      </c>
      <c r="H7" s="39" t="s">
        <v>20</v>
      </c>
    </row>
    <row r="8" spans="2:8" ht="13.5" customHeight="1" x14ac:dyDescent="0.15">
      <c r="B8" s="32">
        <v>44120</v>
      </c>
      <c r="C8" s="35" t="s">
        <v>45</v>
      </c>
      <c r="D8" s="33">
        <v>45000</v>
      </c>
      <c r="E8" s="37" t="s">
        <v>57</v>
      </c>
      <c r="F8" s="36" t="s">
        <v>58</v>
      </c>
      <c r="G8" s="34" t="s">
        <v>43</v>
      </c>
      <c r="H8" s="39" t="s">
        <v>20</v>
      </c>
    </row>
    <row r="9" spans="2:8" ht="13.5" customHeight="1" x14ac:dyDescent="0.15">
      <c r="B9" s="32">
        <v>44125</v>
      </c>
      <c r="C9" s="35" t="s">
        <v>45</v>
      </c>
      <c r="D9" s="33">
        <v>106000</v>
      </c>
      <c r="E9" s="37" t="s">
        <v>51</v>
      </c>
      <c r="F9" s="36" t="s">
        <v>52</v>
      </c>
      <c r="G9" s="34" t="s">
        <v>43</v>
      </c>
      <c r="H9" s="39" t="s">
        <v>20</v>
      </c>
    </row>
    <row r="10" spans="2:8" ht="13.5" customHeight="1" x14ac:dyDescent="0.15">
      <c r="B10" s="32">
        <v>44126</v>
      </c>
      <c r="C10" s="35" t="s">
        <v>45</v>
      </c>
      <c r="D10" s="33">
        <v>88000</v>
      </c>
      <c r="E10" s="37" t="s">
        <v>47</v>
      </c>
      <c r="F10" s="36" t="s">
        <v>59</v>
      </c>
      <c r="G10" s="34" t="s">
        <v>43</v>
      </c>
      <c r="H10" s="39" t="s">
        <v>20</v>
      </c>
    </row>
    <row r="11" spans="2:8" ht="13.5" customHeight="1" x14ac:dyDescent="0.15">
      <c r="B11" s="32">
        <v>44127</v>
      </c>
      <c r="C11" s="35" t="s">
        <v>45</v>
      </c>
      <c r="D11" s="33">
        <v>90000</v>
      </c>
      <c r="E11" s="37" t="s">
        <v>60</v>
      </c>
      <c r="F11" s="36" t="s">
        <v>61</v>
      </c>
      <c r="G11" s="34" t="s">
        <v>43</v>
      </c>
      <c r="H11" s="39" t="s">
        <v>20</v>
      </c>
    </row>
    <row r="12" spans="2:8" ht="13.5" customHeight="1" x14ac:dyDescent="0.15">
      <c r="B12" s="32">
        <v>44132</v>
      </c>
      <c r="C12" s="35" t="s">
        <v>45</v>
      </c>
      <c r="D12" s="33">
        <v>213000</v>
      </c>
      <c r="E12" s="37" t="s">
        <v>62</v>
      </c>
      <c r="F12" s="36" t="s">
        <v>63</v>
      </c>
      <c r="G12" s="34" t="s">
        <v>43</v>
      </c>
      <c r="H12" s="39" t="s">
        <v>20</v>
      </c>
    </row>
    <row r="13" spans="2:8" x14ac:dyDescent="0.15">
      <c r="B13" s="32">
        <v>44133</v>
      </c>
      <c r="C13" s="35" t="s">
        <v>45</v>
      </c>
      <c r="D13" s="33">
        <v>45000</v>
      </c>
      <c r="E13" s="37" t="s">
        <v>64</v>
      </c>
      <c r="F13" s="36" t="s">
        <v>66</v>
      </c>
      <c r="G13" s="34" t="s">
        <v>43</v>
      </c>
      <c r="H13" s="39" t="s">
        <v>20</v>
      </c>
    </row>
    <row r="14" spans="2:8" x14ac:dyDescent="0.15">
      <c r="B14" s="25"/>
      <c r="C14" s="27"/>
      <c r="D14" s="28">
        <f>SUM(D5:D13)</f>
        <v>1051224</v>
      </c>
      <c r="E14" s="29"/>
      <c r="F14" s="30"/>
      <c r="G14" s="26"/>
      <c r="H14" s="40"/>
    </row>
  </sheetData>
  <autoFilter ref="B4:H13" xr:uid="{00000000-0009-0000-0000-000001000000}"/>
  <phoneticPr fontId="5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총괄-감사</vt:lpstr>
      <vt:lpstr>업무추진비_감사</vt:lpstr>
      <vt:lpstr>업무추진비_감사!Print_Area</vt:lpstr>
      <vt:lpstr>'총괄-감사'!Print_Area</vt:lpstr>
      <vt:lpstr>업무추진비_감사!Print_Titles</vt:lpstr>
    </vt:vector>
  </TitlesOfParts>
  <Company>PE11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ETRI</cp:lastModifiedBy>
  <dcterms:created xsi:type="dcterms:W3CDTF">2013-10-22T17:51:08Z</dcterms:created>
  <dcterms:modified xsi:type="dcterms:W3CDTF">2020-11-20T05:10:00Z</dcterms:modified>
</cp:coreProperties>
</file>