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\Desktop\운영복지실_백인의\정보공개\기관업무운영추진비 및 정보공개(목록)\★★기관운영업무추진비(업로드파일들)\2020년\5월\"/>
    </mc:Choice>
  </mc:AlternateContent>
  <xr:revisionPtr revIDLastSave="0" documentId="13_ncr:1_{DBCAEAF7-4A0D-4E7F-932E-4651EFAAFBBC}" xr6:coauthVersionLast="36" xr6:coauthVersionMax="36" xr10:uidLastSave="{00000000-0000-0000-0000-000000000000}"/>
  <bookViews>
    <workbookView xWindow="600" yWindow="300" windowWidth="15795" windowHeight="7740" xr2:uid="{00000000-000D-0000-FFFF-FFFF00000000}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업무추진비_감사!$B$4:$H$11</definedName>
    <definedName name="_xlnm.Print_Area" localSheetId="1">업무추진비_감사!$B:$G</definedName>
    <definedName name="_xlnm.Print_Area" localSheetId="0">'총괄-감사'!$B:$L</definedName>
    <definedName name="_xlnm.Print_Titles" localSheetId="1">업무추진비_감사!$4:$4</definedName>
  </definedNames>
  <calcPr calcId="191029"/>
</workbook>
</file>

<file path=xl/calcChain.xml><?xml version="1.0" encoding="utf-8"?>
<calcChain xmlns="http://schemas.openxmlformats.org/spreadsheetml/2006/main">
  <c r="D11" i="6" l="1"/>
  <c r="K21" i="4" l="1"/>
  <c r="L28" i="4" l="1"/>
  <c r="K28" i="4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<sst xmlns="http://schemas.openxmlformats.org/spreadsheetml/2006/main" count="91" uniqueCount="64">
  <si>
    <t>한국전자통신연구원</t>
    <phoneticPr fontId="5" type="noConversion"/>
  </si>
  <si>
    <t>내역</t>
    <phoneticPr fontId="5" type="noConversion"/>
  </si>
  <si>
    <t>집행액</t>
    <phoneticPr fontId="5" type="noConversion"/>
  </si>
  <si>
    <t>상호</t>
    <phoneticPr fontId="5" type="noConversion"/>
  </si>
  <si>
    <t>주소</t>
    <phoneticPr fontId="5" type="noConversion"/>
  </si>
  <si>
    <t>결제유형</t>
    <phoneticPr fontId="5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</si>
  <si>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</si>
  <si>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</si>
  <si>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</si>
  <si>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</si>
  <si>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</si>
  <si>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</si>
  <si>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</si>
  <si>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</si>
  <si>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5" type="noConversion"/>
  </si>
  <si>
    <t>비율</t>
    <phoneticPr fontId="5" type="noConversion"/>
  </si>
  <si>
    <t>3. 월별 및 사용용도별 현황</t>
    <phoneticPr fontId="5" type="noConversion"/>
  </si>
  <si>
    <t>구분</t>
    <phoneticPr fontId="5" type="noConversion"/>
  </si>
  <si>
    <t>집행 내역</t>
    <phoneticPr fontId="5" type="noConversion"/>
  </si>
  <si>
    <t>합계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</si>
  <si>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</si>
  <si>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</si>
  <si>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</si>
  <si>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</si>
  <si>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건</t>
    <phoneticPr fontId="5" type="noConversion"/>
  </si>
  <si>
    <t>금액</t>
    <phoneticPr fontId="5" type="noConversion"/>
  </si>
  <si>
    <t>1월</t>
    <phoneticPr fontId="5" type="noConversion"/>
  </si>
  <si>
    <t>2월</t>
    <phoneticPr fontId="5" type="noConversion"/>
  </si>
  <si>
    <t>11월</t>
    <phoneticPr fontId="5" type="noConversion"/>
  </si>
  <si>
    <t>12월</t>
    <phoneticPr fontId="5" type="noConversion"/>
  </si>
  <si>
    <t>계</t>
    <phoneticPr fontId="5" type="noConversion"/>
  </si>
  <si>
    <t>한국전자통신연구원</t>
    <phoneticPr fontId="5" type="noConversion"/>
  </si>
  <si>
    <t>1. 총괄</t>
    <phoneticPr fontId="5" type="noConversion"/>
  </si>
  <si>
    <t>(금액 단위 : 원)</t>
    <phoneticPr fontId="5" type="noConversion"/>
  </si>
  <si>
    <t>이달 집행</t>
    <phoneticPr fontId="5" type="noConversion"/>
  </si>
  <si>
    <t>집행 누계</t>
    <phoneticPr fontId="5" type="noConversion"/>
  </si>
  <si>
    <t>잔액</t>
    <phoneticPr fontId="5" type="noConversion"/>
  </si>
  <si>
    <t>비고(집행율, %)</t>
    <phoneticPr fontId="5" type="noConversion"/>
  </si>
  <si>
    <t xml:space="preserve">  </t>
    <phoneticPr fontId="5" type="noConversion"/>
  </si>
  <si>
    <t>2. 사용용도별 집행 내역(연간 누계)</t>
    <phoneticPr fontId="5" type="noConversion"/>
  </si>
  <si>
    <t>회의, 업무협의, 간담회 등</t>
    <phoneticPr fontId="5" type="noConversion"/>
  </si>
  <si>
    <t>사용용도</t>
    <phoneticPr fontId="7" type="noConversion"/>
  </si>
  <si>
    <t>집행일</t>
    <phoneticPr fontId="5" type="noConversion"/>
  </si>
  <si>
    <t>법인카드</t>
  </si>
  <si>
    <t>2020년 예산</t>
    <phoneticPr fontId="5" type="noConversion"/>
  </si>
  <si>
    <t>감사 업무협의</t>
    <phoneticPr fontId="5" type="noConversion"/>
  </si>
  <si>
    <t>감사 기관운영업무추진비 집행 내역(2020년 5월 기준)</t>
    <phoneticPr fontId="7" type="noConversion"/>
  </si>
  <si>
    <t>감사 기관운영업무추진비 집행현황(2020년 5월)</t>
    <phoneticPr fontId="5" type="noConversion"/>
  </si>
  <si>
    <t>남해수산</t>
    <phoneticPr fontId="5" type="noConversion"/>
  </si>
  <si>
    <t>업무협의</t>
    <phoneticPr fontId="5" type="noConversion"/>
  </si>
  <si>
    <t>대전 유성구 온천서로 61(장대동) 1층2층</t>
    <phoneticPr fontId="5" type="noConversion"/>
  </si>
  <si>
    <t>임원 탕비실 다과, 음료 등 구매</t>
    <phoneticPr fontId="5" type="noConversion"/>
  </si>
  <si>
    <t>SSG.COM</t>
    <phoneticPr fontId="5" type="noConversion"/>
  </si>
  <si>
    <t>-</t>
    <phoneticPr fontId="5" type="noConversion"/>
  </si>
  <si>
    <t>기타</t>
    <phoneticPr fontId="5" type="noConversion"/>
  </si>
  <si>
    <t>감사 업무협의</t>
    <phoneticPr fontId="5" type="noConversion"/>
  </si>
  <si>
    <t>오슬로의 시간</t>
    <phoneticPr fontId="5" type="noConversion"/>
  </si>
  <si>
    <t>대전 유성구 죽동로 270번길 32(죽동) 1층</t>
    <phoneticPr fontId="5" type="noConversion"/>
  </si>
  <si>
    <t>㈜김삿갓</t>
    <phoneticPr fontId="5" type="noConversion"/>
  </si>
  <si>
    <t>대전 유성구 유성대로1184번길 11-27(신성동)</t>
    <phoneticPr fontId="5" type="noConversion"/>
  </si>
  <si>
    <t>꾸이꾸이식당</t>
    <phoneticPr fontId="5" type="noConversion"/>
  </si>
  <si>
    <t>대덕 유성구 온천서로 42(장대동)</t>
    <phoneticPr fontId="5" type="noConversion"/>
  </si>
  <si>
    <t>꽃한우</t>
    <phoneticPr fontId="5" type="noConversion"/>
  </si>
  <si>
    <t>대전 서구 신갈마로 186(갈마동, 갤러리휴리움)101호, 102호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</si>
</sst>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</cellStyleXfs>
  <cellXfs count="57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wrapText="1"/>
    </xf>
    <xf numFmtId="41" fontId="3" fillId="0" borderId="0" xfId="1" applyNumberFormat="1" applyFont="1">
      <alignment vertical="center"/>
    </xf>
    <xf numFmtId="14" fontId="3" fillId="0" borderId="1" xfId="5" applyNumberFormat="1" applyFont="1" applyFill="1" applyBorder="1" applyAlignment="1">
      <alignment horizontal="center" vertical="center" wrapText="1"/>
    </xf>
    <xf numFmtId="6" fontId="3" fillId="0" borderId="1" xfId="5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vertical="center" wrapText="1"/>
    </xf>
    <xf numFmtId="6" fontId="0" fillId="0" borderId="1" xfId="5" applyNumberFormat="1" applyFont="1" applyFill="1" applyBorder="1" applyAlignment="1">
      <alignment vertical="center" wrapText="1"/>
    </xf>
    <xf numFmtId="0" fontId="0" fillId="0" borderId="1" xfId="5" applyFont="1" applyFill="1" applyBorder="1" applyAlignment="1">
      <alignment horizontal="left" vertical="center" wrapText="1"/>
    </xf>
    <xf numFmtId="6" fontId="0" fillId="0" borderId="1" xfId="5" quotePrefix="1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1" fontId="3" fillId="0" borderId="1" xfId="2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0" fontId="3" fillId="0" borderId="1" xfId="3" applyNumberFormat="1" applyFont="1" applyBorder="1" applyAlignment="1">
      <alignment horizontal="right" vertical="center" wrapText="1"/>
    </xf>
    <xf numFmtId="10" fontId="3" fillId="0" borderId="1" xfId="3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</cellXfs>
  <cellStyles count="10">
    <cellStyle name="백분율 2" xfId="3" xr:uid="{00000000-0005-0000-0000-000000000000}"/>
    <cellStyle name="쉼표 [0] 2" xfId="2" xr:uid="{00000000-0005-0000-0000-000001000000}"/>
    <cellStyle name="표준" xfId="0" builtinId="0"/>
    <cellStyle name="표준 2" xfId="1" xr:uid="{00000000-0005-0000-0000-000003000000}"/>
    <cellStyle name="표준 2 2" xfId="7" xr:uid="{00000000-0005-0000-0000-000004000000}"/>
    <cellStyle name="표준 2 3" xfId="9" xr:uid="{00000000-0005-0000-0000-000005000000}"/>
    <cellStyle name="표준 3" xfId="4" xr:uid="{00000000-0005-0000-0000-000006000000}"/>
    <cellStyle name="표준 3 2" xfId="8" xr:uid="{00000000-0005-0000-0000-000007000000}"/>
    <cellStyle name="표준 4" xfId="5" xr:uid="{00000000-0005-0000-0000-000008000000}"/>
    <cellStyle name="표준 5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76199</xdr:rowOff>
    </xdr:from>
    <xdr:to>
      <xdr:col>7</xdr:col>
      <xdr:colOff>742951</xdr:colOff>
      <xdr:row>2</xdr:row>
      <xdr:rowOff>85724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"/>
  <sheetViews>
    <sheetView tabSelected="1" zoomScaleNormal="100" zoomScaleSheetLayoutView="100" workbookViewId="0">
      <selection activeCell="C25" sqref="C25"/>
    </sheetView>
  </sheetViews>
  <sheetFormatPr defaultRowHeight="13.5" x14ac:dyDescent="0.15"/>
  <cols>
    <col min="1" max="1" width="3.44140625" style="15" customWidth="1"/>
    <col min="2" max="2" width="7.109375" style="15" customWidth="1"/>
    <col min="3" max="3" width="5.6640625" style="15" customWidth="1"/>
    <col min="4" max="4" width="12.6640625" style="15" bestFit="1" customWidth="1"/>
    <col min="5" max="5" width="5.88671875" style="15" customWidth="1"/>
    <col min="6" max="6" width="12.44140625" style="15" bestFit="1" customWidth="1"/>
    <col min="7" max="7" width="5.77734375" style="15" customWidth="1"/>
    <col min="8" max="8" width="11.44140625" style="15" bestFit="1" customWidth="1"/>
    <col min="9" max="9" width="6" style="15" customWidth="1"/>
    <col min="10" max="10" width="12" style="15" customWidth="1"/>
    <col min="11" max="11" width="5.77734375" style="15" customWidth="1"/>
    <col min="12" max="12" width="12.6640625" style="15" bestFit="1" customWidth="1"/>
    <col min="13" max="16384" width="8.88671875" style="15"/>
  </cols>
  <sheetData>
    <row r="1" spans="2:12" ht="47.25" customHeight="1" x14ac:dyDescent="0.15">
      <c r="B1" s="51" t="s">
        <v>46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7.25" customHeight="1" x14ac:dyDescent="0.15">
      <c r="B2" s="24" t="s">
        <v>31</v>
      </c>
      <c r="C2" s="24"/>
      <c r="D2" s="24"/>
      <c r="E2" s="24"/>
    </row>
    <row r="4" spans="2:12" s="16" customFormat="1" ht="18.75" x14ac:dyDescent="0.15">
      <c r="B4" s="41" t="s">
        <v>32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6.5" customHeight="1" x14ac:dyDescent="0.15">
      <c r="J5" s="52" t="s">
        <v>33</v>
      </c>
      <c r="K5" s="52"/>
      <c r="L5" s="52"/>
    </row>
    <row r="6" spans="2:12" ht="26.25" customHeight="1" x14ac:dyDescent="0.15">
      <c r="B6" s="53" t="s">
        <v>44</v>
      </c>
      <c r="C6" s="43"/>
      <c r="D6" s="43"/>
      <c r="E6" s="43" t="s">
        <v>34</v>
      </c>
      <c r="F6" s="43"/>
      <c r="G6" s="45" t="s">
        <v>35</v>
      </c>
      <c r="H6" s="43"/>
      <c r="I6" s="43" t="s">
        <v>36</v>
      </c>
      <c r="J6" s="43"/>
      <c r="K6" s="43" t="s">
        <v>37</v>
      </c>
      <c r="L6" s="43"/>
    </row>
    <row r="7" spans="2:12" ht="26.25" customHeight="1" x14ac:dyDescent="0.15">
      <c r="B7" s="54">
        <v>18000000</v>
      </c>
      <c r="C7" s="54"/>
      <c r="D7" s="54"/>
      <c r="E7" s="55">
        <v>655850</v>
      </c>
      <c r="F7" s="55"/>
      <c r="G7" s="54">
        <f>L32</f>
        <v>3400650</v>
      </c>
      <c r="H7" s="54"/>
      <c r="I7" s="54">
        <f>B7-G7</f>
        <v>14599350</v>
      </c>
      <c r="J7" s="54"/>
      <c r="K7" s="56">
        <f>G7/B7</f>
        <v>0.18892500000000001</v>
      </c>
      <c r="L7" s="56"/>
    </row>
    <row r="8" spans="2:12" x14ac:dyDescent="0.15">
      <c r="F8" s="15" t="s">
        <v>38</v>
      </c>
    </row>
    <row r="9" spans="2:12" s="16" customFormat="1" ht="18.75" x14ac:dyDescent="0.15">
      <c r="B9" s="41" t="s">
        <v>39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ht="15" customHeight="1" x14ac:dyDescent="0.15">
      <c r="J10" s="42" t="s">
        <v>14</v>
      </c>
      <c r="K10" s="42"/>
      <c r="L10" s="42"/>
    </row>
    <row r="11" spans="2:12" ht="27.75" customHeight="1" x14ac:dyDescent="0.15">
      <c r="B11" s="17" t="s">
        <v>17</v>
      </c>
      <c r="C11" s="45" t="s">
        <v>20</v>
      </c>
      <c r="D11" s="43"/>
      <c r="E11" s="43" t="s">
        <v>21</v>
      </c>
      <c r="F11" s="43"/>
      <c r="G11" s="43" t="s">
        <v>22</v>
      </c>
      <c r="H11" s="43"/>
      <c r="I11" s="43" t="s">
        <v>23</v>
      </c>
      <c r="J11" s="43"/>
      <c r="K11" s="43" t="s">
        <v>19</v>
      </c>
      <c r="L11" s="43"/>
    </row>
    <row r="12" spans="2:12" ht="26.25" customHeight="1" x14ac:dyDescent="0.15">
      <c r="B12" s="17" t="s">
        <v>25</v>
      </c>
      <c r="C12" s="46">
        <f>D32</f>
        <v>1646900</v>
      </c>
      <c r="D12" s="46"/>
      <c r="E12" s="46">
        <f>F32</f>
        <v>0</v>
      </c>
      <c r="F12" s="46"/>
      <c r="G12" s="46">
        <f>H32</f>
        <v>663000</v>
      </c>
      <c r="H12" s="46"/>
      <c r="I12" s="46">
        <f>J32</f>
        <v>1090750</v>
      </c>
      <c r="J12" s="46"/>
      <c r="K12" s="47">
        <f>SUM(C12:J12)</f>
        <v>3400650</v>
      </c>
      <c r="L12" s="48"/>
    </row>
    <row r="13" spans="2:12" s="18" customFormat="1" ht="26.25" customHeight="1" x14ac:dyDescent="0.15">
      <c r="B13" s="17" t="s">
        <v>15</v>
      </c>
      <c r="C13" s="49">
        <f>C12/$K$12</f>
        <v>0.48428976813256291</v>
      </c>
      <c r="D13" s="50"/>
      <c r="E13" s="49">
        <f>E12/$K$12</f>
        <v>0</v>
      </c>
      <c r="F13" s="50"/>
      <c r="G13" s="49">
        <f>G12/$K$12</f>
        <v>0.19496272771381942</v>
      </c>
      <c r="H13" s="50"/>
      <c r="I13" s="49">
        <f>I12/$K$12</f>
        <v>0.32074750415361769</v>
      </c>
      <c r="J13" s="50"/>
      <c r="K13" s="50">
        <f>SUM(C13:J13)</f>
        <v>1</v>
      </c>
      <c r="L13" s="50"/>
    </row>
    <row r="14" spans="2:12" x14ac:dyDescent="0.15">
      <c r="C14" s="19"/>
      <c r="D14" s="19"/>
      <c r="E14" s="19"/>
      <c r="F14" s="19"/>
      <c r="G14" s="19"/>
      <c r="H14" s="19"/>
      <c r="I14" s="19"/>
      <c r="J14" s="19"/>
    </row>
    <row r="15" spans="2:12" s="16" customFormat="1" ht="18.75" x14ac:dyDescent="0.15">
      <c r="B15" s="41" t="s">
        <v>16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ht="16.5" customHeight="1" x14ac:dyDescent="0.15">
      <c r="J16" s="42" t="s">
        <v>14</v>
      </c>
      <c r="K16" s="42"/>
      <c r="L16" s="42"/>
    </row>
    <row r="17" spans="2:12" ht="27" customHeight="1" x14ac:dyDescent="0.15">
      <c r="B17" s="43" t="s">
        <v>17</v>
      </c>
      <c r="C17" s="43" t="s">
        <v>18</v>
      </c>
      <c r="D17" s="43"/>
      <c r="E17" s="43"/>
      <c r="F17" s="43"/>
      <c r="G17" s="43"/>
      <c r="H17" s="43"/>
      <c r="I17" s="43"/>
      <c r="J17" s="43"/>
      <c r="K17" s="43" t="s">
        <v>19</v>
      </c>
      <c r="L17" s="44"/>
    </row>
    <row r="18" spans="2:12" ht="27.75" customHeight="1" x14ac:dyDescent="0.15">
      <c r="B18" s="43"/>
      <c r="C18" s="45" t="s">
        <v>40</v>
      </c>
      <c r="D18" s="43"/>
      <c r="E18" s="43" t="s">
        <v>21</v>
      </c>
      <c r="F18" s="43"/>
      <c r="G18" s="43" t="s">
        <v>22</v>
      </c>
      <c r="H18" s="43"/>
      <c r="I18" s="43" t="s">
        <v>23</v>
      </c>
      <c r="J18" s="43"/>
      <c r="K18" s="43"/>
      <c r="L18" s="44"/>
    </row>
    <row r="19" spans="2:12" ht="22.5" customHeight="1" x14ac:dyDescent="0.15">
      <c r="B19" s="43"/>
      <c r="C19" s="17" t="s">
        <v>24</v>
      </c>
      <c r="D19" s="17" t="s">
        <v>25</v>
      </c>
      <c r="E19" s="17" t="s">
        <v>24</v>
      </c>
      <c r="F19" s="17" t="s">
        <v>25</v>
      </c>
      <c r="G19" s="17" t="s">
        <v>24</v>
      </c>
      <c r="H19" s="17" t="s">
        <v>25</v>
      </c>
      <c r="I19" s="17" t="s">
        <v>24</v>
      </c>
      <c r="J19" s="17" t="s">
        <v>25</v>
      </c>
      <c r="K19" s="17" t="s">
        <v>24</v>
      </c>
      <c r="L19" s="17" t="s">
        <v>25</v>
      </c>
    </row>
    <row r="20" spans="2:12" ht="21" customHeight="1" x14ac:dyDescent="0.15">
      <c r="B20" s="17" t="s">
        <v>26</v>
      </c>
      <c r="C20" s="21">
        <v>3</v>
      </c>
      <c r="D20" s="21">
        <v>243000</v>
      </c>
      <c r="E20" s="21"/>
      <c r="F20" s="21"/>
      <c r="G20" s="21">
        <v>5</v>
      </c>
      <c r="H20" s="21">
        <v>599000</v>
      </c>
      <c r="I20" s="21">
        <v>1</v>
      </c>
      <c r="J20" s="21">
        <v>229500</v>
      </c>
      <c r="K20" s="21">
        <f t="shared" ref="K20:L31" si="0">C20+E20+G20+I20</f>
        <v>9</v>
      </c>
      <c r="L20" s="21">
        <f t="shared" si="0"/>
        <v>1071500</v>
      </c>
    </row>
    <row r="21" spans="2:12" ht="21" customHeight="1" x14ac:dyDescent="0.15">
      <c r="B21" s="17" t="s">
        <v>27</v>
      </c>
      <c r="C21" s="21">
        <v>2</v>
      </c>
      <c r="D21" s="21">
        <v>158000</v>
      </c>
      <c r="E21" s="21"/>
      <c r="F21" s="21"/>
      <c r="G21" s="21">
        <v>1</v>
      </c>
      <c r="H21" s="21">
        <v>64000</v>
      </c>
      <c r="I21" s="21">
        <v>1</v>
      </c>
      <c r="J21" s="21">
        <v>228310</v>
      </c>
      <c r="K21" s="21">
        <f t="shared" si="0"/>
        <v>4</v>
      </c>
      <c r="L21" s="21">
        <f t="shared" si="0"/>
        <v>450310</v>
      </c>
    </row>
    <row r="22" spans="2:12" ht="21" customHeight="1" x14ac:dyDescent="0.15">
      <c r="B22" s="17" t="s">
        <v>6</v>
      </c>
      <c r="C22" s="21">
        <v>5</v>
      </c>
      <c r="D22" s="21">
        <v>390200</v>
      </c>
      <c r="E22" s="21"/>
      <c r="F22" s="21"/>
      <c r="G22" s="21"/>
      <c r="H22" s="21"/>
      <c r="I22" s="21">
        <v>1</v>
      </c>
      <c r="J22" s="21">
        <v>210800</v>
      </c>
      <c r="K22" s="21">
        <f t="shared" si="0"/>
        <v>6</v>
      </c>
      <c r="L22" s="21">
        <f t="shared" si="0"/>
        <v>601000</v>
      </c>
    </row>
    <row r="23" spans="2:12" ht="21" customHeight="1" x14ac:dyDescent="0.15">
      <c r="B23" s="17" t="s">
        <v>7</v>
      </c>
      <c r="C23" s="21">
        <v>5</v>
      </c>
      <c r="D23" s="21">
        <v>411000</v>
      </c>
      <c r="E23" s="21"/>
      <c r="F23" s="21"/>
      <c r="G23" s="21"/>
      <c r="H23" s="21"/>
      <c r="I23" s="21">
        <v>1</v>
      </c>
      <c r="J23" s="21">
        <v>210990</v>
      </c>
      <c r="K23" s="21">
        <f t="shared" si="0"/>
        <v>6</v>
      </c>
      <c r="L23" s="21">
        <f t="shared" si="0"/>
        <v>621990</v>
      </c>
    </row>
    <row r="24" spans="2:12" ht="21" customHeight="1" x14ac:dyDescent="0.15">
      <c r="B24" s="17" t="s">
        <v>8</v>
      </c>
      <c r="C24" s="21">
        <v>5</v>
      </c>
      <c r="D24" s="21">
        <v>444700</v>
      </c>
      <c r="E24" s="21"/>
      <c r="F24" s="21"/>
      <c r="G24" s="21"/>
      <c r="H24" s="21"/>
      <c r="I24" s="21">
        <v>1</v>
      </c>
      <c r="J24" s="21">
        <v>211150</v>
      </c>
      <c r="K24" s="21">
        <f t="shared" si="0"/>
        <v>6</v>
      </c>
      <c r="L24" s="21">
        <f t="shared" si="0"/>
        <v>655850</v>
      </c>
    </row>
    <row r="25" spans="2:12" ht="21" customHeight="1" x14ac:dyDescent="0.15">
      <c r="B25" s="17" t="s">
        <v>9</v>
      </c>
      <c r="C25" s="21"/>
      <c r="D25" s="21"/>
      <c r="E25" s="21"/>
      <c r="F25" s="21"/>
      <c r="G25" s="21"/>
      <c r="H25" s="21"/>
      <c r="I25" s="21"/>
      <c r="J25" s="21"/>
      <c r="K25" s="21">
        <f t="shared" si="0"/>
        <v>0</v>
      </c>
      <c r="L25" s="21">
        <f t="shared" si="0"/>
        <v>0</v>
      </c>
    </row>
    <row r="26" spans="2:12" ht="21" customHeight="1" x14ac:dyDescent="0.15">
      <c r="B26" s="17" t="s">
        <v>10</v>
      </c>
      <c r="C26" s="21"/>
      <c r="D26" s="21"/>
      <c r="E26" s="21"/>
      <c r="F26" s="21"/>
      <c r="G26" s="21"/>
      <c r="H26" s="21"/>
      <c r="I26" s="21"/>
      <c r="J26" s="21"/>
      <c r="K26" s="21">
        <f t="shared" si="0"/>
        <v>0</v>
      </c>
      <c r="L26" s="21">
        <f t="shared" si="0"/>
        <v>0</v>
      </c>
    </row>
    <row r="27" spans="2:12" ht="21" customHeight="1" x14ac:dyDescent="0.15">
      <c r="B27" s="17" t="s">
        <v>11</v>
      </c>
      <c r="C27" s="21"/>
      <c r="D27" s="21"/>
      <c r="E27" s="21"/>
      <c r="F27" s="21"/>
      <c r="G27" s="21"/>
      <c r="H27" s="21"/>
      <c r="I27" s="21"/>
      <c r="J27" s="21"/>
      <c r="K27" s="21">
        <f t="shared" si="0"/>
        <v>0</v>
      </c>
      <c r="L27" s="21">
        <f t="shared" si="0"/>
        <v>0</v>
      </c>
    </row>
    <row r="28" spans="2:12" ht="21" customHeight="1" x14ac:dyDescent="0.15">
      <c r="B28" s="23" t="s">
        <v>12</v>
      </c>
      <c r="C28" s="21"/>
      <c r="D28" s="21"/>
      <c r="E28" s="21"/>
      <c r="F28" s="21"/>
      <c r="G28" s="21"/>
      <c r="H28" s="21"/>
      <c r="I28" s="21"/>
      <c r="J28" s="21"/>
      <c r="K28" s="21">
        <f t="shared" si="0"/>
        <v>0</v>
      </c>
      <c r="L28" s="21">
        <f t="shared" si="0"/>
        <v>0</v>
      </c>
    </row>
    <row r="29" spans="2:12" ht="21" customHeight="1" x14ac:dyDescent="0.15">
      <c r="B29" s="23" t="s">
        <v>13</v>
      </c>
      <c r="C29" s="21"/>
      <c r="D29" s="21"/>
      <c r="E29" s="21"/>
      <c r="F29" s="21"/>
      <c r="G29" s="21"/>
      <c r="H29" s="21"/>
      <c r="I29" s="21"/>
      <c r="J29" s="21"/>
      <c r="K29" s="21">
        <f t="shared" si="0"/>
        <v>0</v>
      </c>
      <c r="L29" s="21">
        <f t="shared" si="0"/>
        <v>0</v>
      </c>
    </row>
    <row r="30" spans="2:12" ht="21" customHeight="1" x14ac:dyDescent="0.15">
      <c r="B30" s="23" t="s">
        <v>28</v>
      </c>
      <c r="C30" s="21"/>
      <c r="D30" s="21"/>
      <c r="E30" s="21"/>
      <c r="F30" s="21"/>
      <c r="G30" s="21"/>
      <c r="H30" s="21"/>
      <c r="I30" s="21"/>
      <c r="J30" s="21"/>
      <c r="K30" s="21">
        <f t="shared" si="0"/>
        <v>0</v>
      </c>
      <c r="L30" s="21">
        <f t="shared" si="0"/>
        <v>0</v>
      </c>
    </row>
    <row r="31" spans="2:12" ht="21" customHeight="1" x14ac:dyDescent="0.15">
      <c r="B31" s="23" t="s">
        <v>29</v>
      </c>
      <c r="C31" s="21"/>
      <c r="D31" s="21"/>
      <c r="E31" s="21"/>
      <c r="F31" s="21"/>
      <c r="G31" s="21"/>
      <c r="H31" s="21"/>
      <c r="I31" s="21"/>
      <c r="J31" s="21"/>
      <c r="K31" s="21">
        <f t="shared" si="0"/>
        <v>0</v>
      </c>
      <c r="L31" s="21">
        <f t="shared" si="0"/>
        <v>0</v>
      </c>
    </row>
    <row r="32" spans="2:12" ht="26.25" customHeight="1" x14ac:dyDescent="0.15">
      <c r="B32" s="20" t="s">
        <v>30</v>
      </c>
      <c r="C32" s="21">
        <f t="shared" ref="C32:J32" si="1">SUM(C20:C31)</f>
        <v>20</v>
      </c>
      <c r="D32" s="21">
        <f t="shared" si="1"/>
        <v>1646900</v>
      </c>
      <c r="E32" s="21">
        <f t="shared" si="1"/>
        <v>0</v>
      </c>
      <c r="F32" s="21">
        <f t="shared" si="1"/>
        <v>0</v>
      </c>
      <c r="G32" s="21">
        <f t="shared" si="1"/>
        <v>6</v>
      </c>
      <c r="H32" s="21">
        <f t="shared" si="1"/>
        <v>663000</v>
      </c>
      <c r="I32" s="21">
        <f t="shared" si="1"/>
        <v>5</v>
      </c>
      <c r="J32" s="21">
        <f t="shared" si="1"/>
        <v>1090750</v>
      </c>
      <c r="K32" s="21">
        <f>SUM(K20:K31)</f>
        <v>31</v>
      </c>
      <c r="L32" s="21">
        <f>SUM(L20:L31)</f>
        <v>3400650</v>
      </c>
    </row>
    <row r="34" spans="11:12" x14ac:dyDescent="0.15">
      <c r="K34" s="31"/>
      <c r="L34" s="31"/>
    </row>
  </sheetData>
  <mergeCells count="39"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5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"/>
  <sheetViews>
    <sheetView zoomScaleNormal="100" workbookViewId="0">
      <selection activeCell="B5" sqref="B5:B10"/>
    </sheetView>
  </sheetViews>
  <sheetFormatPr defaultRowHeight="13.5" x14ac:dyDescent="0.15"/>
  <cols>
    <col min="1" max="1" width="4" style="3" customWidth="1"/>
    <col min="2" max="2" width="11.5546875" style="1" customWidth="1"/>
    <col min="3" max="3" width="28.21875" style="11" customWidth="1"/>
    <col min="4" max="4" width="14.77734375" style="22" customWidth="1"/>
    <col min="5" max="5" width="21.44140625" style="12" customWidth="1"/>
    <col min="6" max="6" width="44.109375" style="13" customWidth="1"/>
    <col min="7" max="7" width="8.109375" style="13" customWidth="1"/>
    <col min="8" max="8" width="17.109375" style="2" customWidth="1"/>
    <col min="9" max="9" width="11.109375" style="3" bestFit="1" customWidth="1"/>
    <col min="10" max="10" width="14.6640625" style="3" bestFit="1" customWidth="1"/>
    <col min="11" max="11" width="12.88671875" style="3" bestFit="1" customWidth="1"/>
    <col min="12" max="16384" width="8.88671875" style="3"/>
  </cols>
  <sheetData>
    <row r="1" spans="2:8" ht="90.75" customHeight="1" x14ac:dyDescent="0.15">
      <c r="B1" s="10" t="s">
        <v>47</v>
      </c>
    </row>
    <row r="2" spans="2:8" x14ac:dyDescent="0.15">
      <c r="B2" s="4" t="s">
        <v>0</v>
      </c>
    </row>
    <row r="4" spans="2:8" x14ac:dyDescent="0.15">
      <c r="B4" s="5" t="s">
        <v>42</v>
      </c>
      <c r="C4" s="8" t="s">
        <v>1</v>
      </c>
      <c r="D4" s="14" t="s">
        <v>2</v>
      </c>
      <c r="E4" s="9" t="s">
        <v>3</v>
      </c>
      <c r="F4" s="6" t="s">
        <v>4</v>
      </c>
      <c r="G4" s="9" t="s">
        <v>5</v>
      </c>
      <c r="H4" s="7" t="s">
        <v>41</v>
      </c>
    </row>
    <row r="5" spans="2:8" ht="13.5" customHeight="1" x14ac:dyDescent="0.15">
      <c r="B5" s="32">
        <v>43959</v>
      </c>
      <c r="C5" s="35" t="s">
        <v>45</v>
      </c>
      <c r="D5" s="33">
        <v>70000</v>
      </c>
      <c r="E5" s="37" t="s">
        <v>48</v>
      </c>
      <c r="F5" s="38" t="s">
        <v>50</v>
      </c>
      <c r="G5" s="34" t="s">
        <v>43</v>
      </c>
      <c r="H5" s="39" t="s">
        <v>49</v>
      </c>
    </row>
    <row r="6" spans="2:8" ht="13.5" customHeight="1" x14ac:dyDescent="0.15">
      <c r="B6" s="32">
        <v>43964</v>
      </c>
      <c r="C6" s="35" t="s">
        <v>51</v>
      </c>
      <c r="D6" s="33">
        <v>211150</v>
      </c>
      <c r="E6" s="37" t="s">
        <v>52</v>
      </c>
      <c r="F6" s="38" t="s">
        <v>53</v>
      </c>
      <c r="G6" s="34" t="s">
        <v>43</v>
      </c>
      <c r="H6" s="39" t="s">
        <v>54</v>
      </c>
    </row>
    <row r="7" spans="2:8" ht="13.5" customHeight="1" x14ac:dyDescent="0.15">
      <c r="B7" s="32">
        <v>43969</v>
      </c>
      <c r="C7" s="35" t="s">
        <v>55</v>
      </c>
      <c r="D7" s="33">
        <v>75700</v>
      </c>
      <c r="E7" s="37" t="s">
        <v>56</v>
      </c>
      <c r="F7" s="38" t="s">
        <v>57</v>
      </c>
      <c r="G7" s="34" t="s">
        <v>43</v>
      </c>
      <c r="H7" s="39" t="s">
        <v>49</v>
      </c>
    </row>
    <row r="8" spans="2:8" ht="13.5" customHeight="1" x14ac:dyDescent="0.15">
      <c r="B8" s="32">
        <v>43971</v>
      </c>
      <c r="C8" s="35" t="s">
        <v>55</v>
      </c>
      <c r="D8" s="33">
        <v>143000</v>
      </c>
      <c r="E8" s="37" t="s">
        <v>58</v>
      </c>
      <c r="F8" s="36" t="s">
        <v>59</v>
      </c>
      <c r="G8" s="34" t="s">
        <v>43</v>
      </c>
      <c r="H8" s="39" t="s">
        <v>49</v>
      </c>
    </row>
    <row r="9" spans="2:8" ht="13.5" customHeight="1" x14ac:dyDescent="0.15">
      <c r="B9" s="32">
        <v>43971</v>
      </c>
      <c r="C9" s="35" t="s">
        <v>55</v>
      </c>
      <c r="D9" s="33">
        <v>48000</v>
      </c>
      <c r="E9" s="37" t="s">
        <v>60</v>
      </c>
      <c r="F9" s="36" t="s">
        <v>61</v>
      </c>
      <c r="G9" s="34" t="s">
        <v>43</v>
      </c>
      <c r="H9" s="39" t="s">
        <v>49</v>
      </c>
    </row>
    <row r="10" spans="2:8" ht="13.5" customHeight="1" x14ac:dyDescent="0.15">
      <c r="B10" s="32">
        <v>43972</v>
      </c>
      <c r="C10" s="35" t="s">
        <v>55</v>
      </c>
      <c r="D10" s="33">
        <v>108000</v>
      </c>
      <c r="E10" s="37" t="s">
        <v>62</v>
      </c>
      <c r="F10" s="36" t="s">
        <v>63</v>
      </c>
      <c r="G10" s="34" t="s">
        <v>43</v>
      </c>
      <c r="H10" s="39" t="s">
        <v>49</v>
      </c>
    </row>
    <row r="11" spans="2:8" ht="19.5" customHeight="1" x14ac:dyDescent="0.15">
      <c r="B11" s="25"/>
      <c r="C11" s="27"/>
      <c r="D11" s="28">
        <f>SUM(D5:D10)</f>
        <v>655850</v>
      </c>
      <c r="E11" s="29"/>
      <c r="F11" s="30"/>
      <c r="G11" s="26"/>
      <c r="H11" s="40"/>
    </row>
  </sheetData>
  <autoFilter ref="B4:H11" xr:uid="{00000000-0009-0000-0000-000001000000}"/>
  <phoneticPr fontId="5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</cp:lastModifiedBy>
  <dcterms:created xsi:type="dcterms:W3CDTF">2013-10-22T17:51:08Z</dcterms:created>
  <dcterms:modified xsi:type="dcterms:W3CDTF">2020-06-19T01:44:32Z</dcterms:modified>
</cp:coreProperties>
</file>